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2020年" sheetId="1" r:id="rId1"/>
    <sheet name="Sheet1" sheetId="2" state="hidden" r:id="rId2"/>
  </sheets>
  <calcPr calcId="144525"/>
</workbook>
</file>

<file path=xl/sharedStrings.xml><?xml version="1.0" encoding="utf-8"?>
<sst xmlns="http://schemas.openxmlformats.org/spreadsheetml/2006/main" count="31">
  <si>
    <t xml:space="preserve">保亭县2020年县级脱贫攻坚项目库概况
</t>
  </si>
  <si>
    <t>全县2020年脱贫攻坚项目库调整后入库项目共有539宗，资金规模51997.42万元，其中：统计口径变更464宗为4宗，资金规模2582万元；调整规模47宗，资金规模3089.35万元；调整出库49宗，资金规模4457.49万元；新增项目232宗，资金规模23383.8万元。具体情况见下表：</t>
  </si>
  <si>
    <t>序号</t>
  </si>
  <si>
    <t>项目类别</t>
  </si>
  <si>
    <t>2020年合计</t>
  </si>
  <si>
    <t>2020年</t>
  </si>
  <si>
    <t>项目总数（宗）</t>
  </si>
  <si>
    <t>资金规模 （万元）</t>
  </si>
  <si>
    <t>原入库项目数量（宗）</t>
  </si>
  <si>
    <t>资金规模（万元）</t>
  </si>
  <si>
    <t>统计口径变项目数量（宗）</t>
  </si>
  <si>
    <t>规模调整项目数量（宗）</t>
  </si>
  <si>
    <t>原资金规模（万元）</t>
  </si>
  <si>
    <t>调整后资金规模（万元）</t>
  </si>
  <si>
    <t>调整出库项目数量（宗）</t>
  </si>
  <si>
    <t>新增项目数量（宗）</t>
  </si>
  <si>
    <t>-</t>
  </si>
  <si>
    <t>合计</t>
  </si>
  <si>
    <t>产业发展</t>
  </si>
  <si>
    <t>就业扶贫</t>
  </si>
  <si>
    <t>易地扶贫搬迁</t>
  </si>
  <si>
    <t>公益岗位</t>
  </si>
  <si>
    <t>教育扶贫</t>
  </si>
  <si>
    <t>健康扶贫</t>
  </si>
  <si>
    <t>危房改造</t>
  </si>
  <si>
    <t>金融扶贫</t>
  </si>
  <si>
    <t>生活条件改善</t>
  </si>
  <si>
    <t>综合保障性扶贫</t>
  </si>
  <si>
    <t>村基础设施</t>
  </si>
  <si>
    <t>村公共服务</t>
  </si>
  <si>
    <t>项目管理费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</si>
</sst>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4"/>
      <color rgb="FF000000"/>
      <name val="宋体"/>
      <charset val="134"/>
    </font>
    <font>
      <sz val="10.5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tabSelected="1" workbookViewId="0">
      <selection activeCell="Q8" sqref="Q8"/>
    </sheetView>
  </sheetViews>
  <sheetFormatPr defaultColWidth="9" defaultRowHeight="13.5"/>
  <cols>
    <col min="1" max="1" width="6.125" customWidth="1"/>
    <col min="2" max="2" width="15" customWidth="1"/>
    <col min="6" max="6" width="9.375"/>
  </cols>
  <sheetData>
    <row r="1" s="1" customFormat="1" ht="32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5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4" s="2" customFormat="1" ht="25" customHeight="1" spans="1:15">
      <c r="A4" s="5" t="s">
        <v>2</v>
      </c>
      <c r="B4" s="5" t="s">
        <v>3</v>
      </c>
      <c r="C4" s="5" t="s">
        <v>4</v>
      </c>
      <c r="D4" s="5"/>
      <c r="E4" s="6" t="s">
        <v>5</v>
      </c>
      <c r="F4" s="7"/>
      <c r="G4" s="7"/>
      <c r="H4" s="7"/>
      <c r="I4" s="7"/>
      <c r="J4" s="7"/>
      <c r="K4" s="7"/>
      <c r="L4" s="7"/>
      <c r="M4" s="7"/>
      <c r="N4" s="7"/>
      <c r="O4" s="11"/>
    </row>
    <row r="5" s="2" customFormat="1" ht="28" customHeight="1" spans="1:15">
      <c r="A5" s="5"/>
      <c r="B5" s="5"/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9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9</v>
      </c>
      <c r="N5" s="5" t="s">
        <v>15</v>
      </c>
      <c r="O5" s="5" t="s">
        <v>7</v>
      </c>
    </row>
    <row r="6" s="2" customFormat="1" ht="27" customHeight="1" spans="1: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="2" customFormat="1" ht="20" customHeight="1" spans="1:15">
      <c r="A7" s="5" t="s">
        <v>16</v>
      </c>
      <c r="B7" s="5" t="s">
        <v>17</v>
      </c>
      <c r="C7" s="5">
        <f>C8+C9+C12+C13+C14+C15+C16+C18</f>
        <v>539</v>
      </c>
      <c r="D7" s="5">
        <f>D8+D9+D12+D13+D14+D15+D16+D18</f>
        <v>51997.42</v>
      </c>
      <c r="E7" s="8">
        <f>E8+E9+E12+E13+E15+E18</f>
        <v>816</v>
      </c>
      <c r="F7" s="8">
        <f>F8+F9+F12+F13+F15+F18</f>
        <v>33941.33</v>
      </c>
      <c r="G7" s="8">
        <f>G9+G12+G13+G15</f>
        <v>4</v>
      </c>
      <c r="H7" s="8">
        <f>H9+H12+H13+H15</f>
        <v>2582</v>
      </c>
      <c r="I7" s="8">
        <v>47</v>
      </c>
      <c r="J7" s="8">
        <f>J8+J18</f>
        <v>3785.96</v>
      </c>
      <c r="K7" s="8">
        <f>K8+K18</f>
        <v>3089.35</v>
      </c>
      <c r="L7" s="8">
        <f>L8+L18</f>
        <v>49</v>
      </c>
      <c r="M7" s="8">
        <f>M8+M18</f>
        <v>4457.49</v>
      </c>
      <c r="N7" s="5">
        <f>N8+N14+N16+N18</f>
        <v>232</v>
      </c>
      <c r="O7" s="5">
        <f>O8+O14+O16+O18</f>
        <v>23383.8</v>
      </c>
    </row>
    <row r="8" s="2" customFormat="1" ht="20" customHeight="1" spans="1:15">
      <c r="A8" s="5">
        <v>1</v>
      </c>
      <c r="B8" s="9" t="s">
        <v>18</v>
      </c>
      <c r="C8" s="5">
        <f>E8+N8-L8</f>
        <v>156</v>
      </c>
      <c r="D8" s="5">
        <f>F8+O8+K8-J8-M8</f>
        <v>15079.49</v>
      </c>
      <c r="E8" s="5">
        <v>115</v>
      </c>
      <c r="F8" s="5">
        <v>7088.76</v>
      </c>
      <c r="G8" s="10"/>
      <c r="H8" s="10"/>
      <c r="I8" s="8">
        <v>7</v>
      </c>
      <c r="J8" s="8">
        <v>186.51</v>
      </c>
      <c r="K8" s="8">
        <v>107</v>
      </c>
      <c r="L8" s="8">
        <v>18</v>
      </c>
      <c r="M8" s="8">
        <v>2250.28</v>
      </c>
      <c r="N8" s="5">
        <v>59</v>
      </c>
      <c r="O8" s="5">
        <f>7318.56+3001.96</f>
        <v>10320.52</v>
      </c>
    </row>
    <row r="9" s="2" customFormat="1" ht="20" customHeight="1" spans="1:15">
      <c r="A9" s="5">
        <v>2</v>
      </c>
      <c r="B9" s="9" t="s">
        <v>19</v>
      </c>
      <c r="C9" s="5">
        <v>1</v>
      </c>
      <c r="D9" s="5">
        <v>214</v>
      </c>
      <c r="E9" s="5">
        <v>51</v>
      </c>
      <c r="F9" s="5">
        <v>212.33</v>
      </c>
      <c r="G9" s="8">
        <v>1</v>
      </c>
      <c r="H9" s="8">
        <v>214</v>
      </c>
      <c r="I9" s="8"/>
      <c r="J9" s="8"/>
      <c r="K9" s="8"/>
      <c r="L9" s="8"/>
      <c r="M9" s="8"/>
      <c r="N9" s="5">
        <v>0</v>
      </c>
      <c r="O9" s="5">
        <v>0</v>
      </c>
    </row>
    <row r="10" s="2" customFormat="1" ht="20" customHeight="1" spans="1:15">
      <c r="A10" s="5">
        <v>3</v>
      </c>
      <c r="B10" s="9" t="s">
        <v>20</v>
      </c>
      <c r="C10" s="5">
        <v>0</v>
      </c>
      <c r="D10" s="5">
        <v>0</v>
      </c>
      <c r="E10" s="8"/>
      <c r="F10" s="8"/>
      <c r="G10" s="8"/>
      <c r="H10" s="8"/>
      <c r="I10" s="8"/>
      <c r="J10" s="8"/>
      <c r="K10" s="8"/>
      <c r="L10" s="8"/>
      <c r="M10" s="8"/>
      <c r="N10" s="5">
        <v>0</v>
      </c>
      <c r="O10" s="5">
        <v>0</v>
      </c>
    </row>
    <row r="11" s="2" customFormat="1" ht="20" customHeight="1" spans="1:15">
      <c r="A11" s="5">
        <v>4</v>
      </c>
      <c r="B11" s="9" t="s">
        <v>21</v>
      </c>
      <c r="C11" s="5">
        <v>0</v>
      </c>
      <c r="D11" s="5">
        <v>0</v>
      </c>
      <c r="E11" s="8"/>
      <c r="F11" s="8"/>
      <c r="G11" s="8"/>
      <c r="H11" s="8"/>
      <c r="I11" s="8"/>
      <c r="J11" s="8"/>
      <c r="K11" s="8"/>
      <c r="L11" s="8"/>
      <c r="M11" s="8"/>
      <c r="N11" s="5">
        <v>0</v>
      </c>
      <c r="O11" s="5">
        <v>0</v>
      </c>
    </row>
    <row r="12" s="2" customFormat="1" ht="20" customHeight="1" spans="1:15">
      <c r="A12" s="5">
        <v>5</v>
      </c>
      <c r="B12" s="9" t="s">
        <v>22</v>
      </c>
      <c r="C12" s="5">
        <v>1</v>
      </c>
      <c r="D12" s="5">
        <v>1439</v>
      </c>
      <c r="E12" s="5">
        <v>66</v>
      </c>
      <c r="F12" s="5">
        <v>1577.4</v>
      </c>
      <c r="G12" s="8">
        <v>1</v>
      </c>
      <c r="H12" s="8">
        <v>1439</v>
      </c>
      <c r="I12" s="8"/>
      <c r="J12" s="8"/>
      <c r="K12" s="8"/>
      <c r="L12" s="8"/>
      <c r="M12" s="8"/>
      <c r="N12" s="5">
        <v>0</v>
      </c>
      <c r="O12" s="5">
        <v>0</v>
      </c>
    </row>
    <row r="13" s="2" customFormat="1" ht="20" customHeight="1" spans="1:15">
      <c r="A13" s="5">
        <v>6</v>
      </c>
      <c r="B13" s="9" t="s">
        <v>23</v>
      </c>
      <c r="C13" s="5">
        <v>1</v>
      </c>
      <c r="D13" s="5">
        <v>350</v>
      </c>
      <c r="E13" s="5">
        <v>122</v>
      </c>
      <c r="F13" s="5">
        <v>557.27</v>
      </c>
      <c r="G13" s="8">
        <v>1</v>
      </c>
      <c r="H13" s="8">
        <v>350</v>
      </c>
      <c r="I13" s="8"/>
      <c r="J13" s="8"/>
      <c r="K13" s="8"/>
      <c r="L13" s="8"/>
      <c r="M13" s="8"/>
      <c r="N13" s="5">
        <v>0</v>
      </c>
      <c r="O13" s="5">
        <v>0</v>
      </c>
    </row>
    <row r="14" s="2" customFormat="1" ht="20" customHeight="1" spans="1:15">
      <c r="A14" s="5">
        <v>7</v>
      </c>
      <c r="B14" s="9" t="s">
        <v>24</v>
      </c>
      <c r="C14" s="5">
        <v>1</v>
      </c>
      <c r="D14" s="5">
        <v>36</v>
      </c>
      <c r="E14" s="8"/>
      <c r="F14" s="8"/>
      <c r="G14" s="8"/>
      <c r="H14" s="8"/>
      <c r="I14" s="8"/>
      <c r="J14" s="8"/>
      <c r="K14" s="8"/>
      <c r="L14" s="8"/>
      <c r="M14" s="8"/>
      <c r="N14" s="5">
        <v>1</v>
      </c>
      <c r="O14" s="5">
        <v>36</v>
      </c>
    </row>
    <row r="15" s="2" customFormat="1" ht="20" customHeight="1" spans="1:15">
      <c r="A15" s="5">
        <v>8</v>
      </c>
      <c r="B15" s="9" t="s">
        <v>25</v>
      </c>
      <c r="C15" s="5">
        <v>1</v>
      </c>
      <c r="D15" s="5">
        <v>579</v>
      </c>
      <c r="E15" s="5">
        <v>225</v>
      </c>
      <c r="F15" s="5">
        <v>408.61</v>
      </c>
      <c r="G15" s="5">
        <v>1</v>
      </c>
      <c r="H15" s="5">
        <v>579</v>
      </c>
      <c r="I15" s="5"/>
      <c r="J15" s="5"/>
      <c r="K15" s="5"/>
      <c r="L15" s="5"/>
      <c r="M15" s="5"/>
      <c r="N15" s="5">
        <v>0</v>
      </c>
      <c r="O15" s="5">
        <v>0</v>
      </c>
    </row>
    <row r="16" s="2" customFormat="1" ht="20" customHeight="1" spans="1:15">
      <c r="A16" s="5">
        <v>9</v>
      </c>
      <c r="B16" s="9" t="s">
        <v>26</v>
      </c>
      <c r="C16" s="5">
        <v>61</v>
      </c>
      <c r="D16" s="5">
        <v>5574.62</v>
      </c>
      <c r="E16" s="5"/>
      <c r="F16" s="5"/>
      <c r="G16" s="5"/>
      <c r="H16" s="5"/>
      <c r="I16" s="5"/>
      <c r="J16" s="5"/>
      <c r="K16" s="5"/>
      <c r="L16" s="5"/>
      <c r="M16" s="5"/>
      <c r="N16" s="5">
        <v>61</v>
      </c>
      <c r="O16" s="5">
        <v>5574.62</v>
      </c>
    </row>
    <row r="17" s="2" customFormat="1" ht="20" customHeight="1" spans="1:15">
      <c r="A17" s="5">
        <v>10</v>
      </c>
      <c r="B17" s="9" t="s">
        <v>27</v>
      </c>
      <c r="C17" s="5">
        <v>0</v>
      </c>
      <c r="D17" s="5">
        <v>0</v>
      </c>
      <c r="E17" s="5"/>
      <c r="F17" s="5"/>
      <c r="G17" s="5"/>
      <c r="H17" s="5"/>
      <c r="I17" s="5"/>
      <c r="J17" s="5"/>
      <c r="K17" s="5"/>
      <c r="L17" s="5"/>
      <c r="M17" s="5"/>
      <c r="N17" s="5">
        <v>0</v>
      </c>
      <c r="O17" s="5">
        <v>0</v>
      </c>
    </row>
    <row r="18" s="2" customFormat="1" ht="20" customHeight="1" spans="1:15">
      <c r="A18" s="5">
        <v>11</v>
      </c>
      <c r="B18" s="9" t="s">
        <v>28</v>
      </c>
      <c r="C18" s="5">
        <f>E18+N18-L18</f>
        <v>317</v>
      </c>
      <c r="D18" s="5">
        <f>F18+K18+O18-M18-J18</f>
        <v>28725.31</v>
      </c>
      <c r="E18" s="5">
        <v>237</v>
      </c>
      <c r="F18" s="5">
        <v>24096.96</v>
      </c>
      <c r="G18" s="10"/>
      <c r="H18" s="10"/>
      <c r="I18" s="5">
        <v>41</v>
      </c>
      <c r="J18" s="5">
        <v>3599.45</v>
      </c>
      <c r="K18" s="5">
        <v>2982.35</v>
      </c>
      <c r="L18" s="5">
        <v>31</v>
      </c>
      <c r="M18" s="5">
        <v>2207.21</v>
      </c>
      <c r="N18" s="5">
        <v>111</v>
      </c>
      <c r="O18" s="5">
        <v>7452.66</v>
      </c>
    </row>
    <row r="19" s="2" customFormat="1" ht="20" customHeight="1" spans="1:15">
      <c r="A19" s="5">
        <v>12</v>
      </c>
      <c r="B19" s="9" t="s">
        <v>29</v>
      </c>
      <c r="C19" s="5">
        <v>0</v>
      </c>
      <c r="D19" s="5">
        <v>0</v>
      </c>
      <c r="E19" s="5"/>
      <c r="F19" s="5"/>
      <c r="G19" s="5"/>
      <c r="H19" s="5"/>
      <c r="I19" s="5"/>
      <c r="J19" s="5"/>
      <c r="K19" s="5"/>
      <c r="L19" s="5"/>
      <c r="M19" s="5"/>
      <c r="N19" s="5">
        <v>0</v>
      </c>
      <c r="O19" s="5">
        <v>0</v>
      </c>
    </row>
    <row r="20" s="2" customFormat="1" ht="20" customHeight="1" spans="1:15">
      <c r="A20" s="5">
        <v>13</v>
      </c>
      <c r="B20" s="9" t="s">
        <v>30</v>
      </c>
      <c r="C20" s="5">
        <v>0</v>
      </c>
      <c r="D20" s="5">
        <v>0</v>
      </c>
      <c r="E20" s="5"/>
      <c r="F20" s="5"/>
      <c r="G20" s="5"/>
      <c r="H20" s="5"/>
      <c r="I20" s="5"/>
      <c r="J20" s="5"/>
      <c r="K20" s="5"/>
      <c r="L20" s="5"/>
      <c r="M20" s="5"/>
      <c r="N20" s="5">
        <v>0</v>
      </c>
      <c r="O20" s="5">
        <v>0</v>
      </c>
    </row>
  </sheetData>
  <mergeCells count="19">
    <mergeCell ref="A1:O1"/>
    <mergeCell ref="A2:O2"/>
    <mergeCell ref="C4:D4"/>
    <mergeCell ref="E4:O4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51388888888889" right="0.751388888888889" top="1" bottom="1" header="0.511805555555556" footer="0.511805555555556"/>
  <pageSetup paperSize="9" scale="9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8" sqref="H28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道天地人</cp:lastModifiedBy>
  <dcterms:created xsi:type="dcterms:W3CDTF">2018-02-27T11:14:00Z</dcterms:created>
  <dcterms:modified xsi:type="dcterms:W3CDTF">2020-04-16T06:48:03Z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