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Print_Titles" localSheetId="0">Sheet1!$1:$5</definedName>
    <definedName name="_xlnm.Print_Area" localSheetId="0">Sheet1!$A$1:$J$94</definedName>
  </definedNames>
  <calcPr calcId="144525" concurrentCalc="0"/>
</workbook>
</file>

<file path=xl/sharedStrings.xml><?xml version="1.0" encoding="utf-8"?>
<sst xmlns="http://schemas.openxmlformats.org/spreadsheetml/2006/main" count="218" uniqueCount="188">
  <si>
    <t>附件2：</t>
  </si>
  <si>
    <t>保亭黎族苗族自治县2022年中央和省级财政衔接推进乡村振兴补助资金项目表</t>
  </si>
  <si>
    <t>单位：万元</t>
  </si>
  <si>
    <t>序号</t>
  </si>
  <si>
    <t>项目类别</t>
  </si>
  <si>
    <t>实施单位</t>
  </si>
  <si>
    <t>项目名称</t>
  </si>
  <si>
    <t>建设规模</t>
  </si>
  <si>
    <t>计划资金规模</t>
  </si>
  <si>
    <t>本次资金分配金额</t>
  </si>
  <si>
    <t>其中</t>
  </si>
  <si>
    <t>备注</t>
  </si>
  <si>
    <t>中央</t>
  </si>
  <si>
    <t>省级</t>
  </si>
  <si>
    <t>保城镇</t>
  </si>
  <si>
    <t>宝亭大道热带水果建设项目</t>
  </si>
  <si>
    <t>种植热带水果340亩，春天、石硐、毛介等3个村委会村集体经济预计年收益15万元。</t>
  </si>
  <si>
    <t>怡森矿泉水2期项目</t>
  </si>
  <si>
    <t>建设矿泉水场48.3亩，辖区内8个村委会预计年收益46.5万元。</t>
  </si>
  <si>
    <t>2022年村级光伏发电项目</t>
  </si>
  <si>
    <t>建设辖区内8个村委会篮球场光伏6000平方米，预计年收益30万元。</t>
  </si>
  <si>
    <t>2022年保城镇种养殖业奖励补贴项目</t>
  </si>
  <si>
    <t>对相对稳定脱贫户、监测帮扶对象具有产业发展能力，发展种养业或农产品加工业，家庭经营性纯收入达到一定标准的，给予每户奖励1000元用于发展生产。</t>
  </si>
  <si>
    <t>产业发展</t>
  </si>
  <si>
    <t>新政镇</t>
  </si>
  <si>
    <t>蛋鸡项目扩建</t>
  </si>
  <si>
    <t>混凝土结构（1500平方米）的鸡舍地基；
自动化产蛋鸡笼设备：可存栏4万羽，带动10个村委会村集体经济发展。</t>
  </si>
  <si>
    <t>相对稳定脱贫户、监测对象种养奖补</t>
  </si>
  <si>
    <t>计划为500户相对稳定脱贫户、监测对象发展种养业，对家庭经营性纯收入达到一定标准的，给予每户奖励1000元用于发展生产。</t>
  </si>
  <si>
    <t>石让村委会肉鸽养殖场建设</t>
  </si>
  <si>
    <t>场地硬化1300平方米，钢架结构厂房2500㎡，采购5000对种鸽及相关养殖配套设备，计划带动10个村委会村集体经济发展。</t>
  </si>
  <si>
    <t>特色优势产业资金奖补项目</t>
  </si>
  <si>
    <t>给予带动发展特色优势产业的企业予以奖补，带动约600户相对稳定脱贫户（含监测户）发展特色优势产业，促进增产增收。</t>
  </si>
  <si>
    <t>加茂镇</t>
  </si>
  <si>
    <t>2022年加茂镇种养殖业奖励补贴项目</t>
  </si>
  <si>
    <t>加茂镇光伏电站项目</t>
  </si>
  <si>
    <t>在半弓、石建、加答、界水、加茂、共村六个村委会建设光伏约9000平米，壮大村集体经济。</t>
  </si>
  <si>
    <t>六弓乡</t>
  </si>
  <si>
    <t>2022年六弓乡种养补贴项目</t>
  </si>
  <si>
    <t>对监测户、相对稳定脱贫户种养收入达到一定标准的，给予每户奖励1000元用于发展生产。</t>
  </si>
  <si>
    <t>六弓乡大妹村委会大妹村集体种养殖合作社扩建</t>
  </si>
  <si>
    <t>购买500只鹅苗，3吨鹅饲料；购买10万尾鱼苗，20吨鱼饲料，用于合作社发展养殖产业，修建鹅舍约120㎡，扩建鱼塘及维修扩建坝头约120m，带动大妹村集体经济发展。</t>
  </si>
  <si>
    <t>六弓乡田圮村委会扩大养殖专业合作社芽苗菜种植和蚯蚓养殖</t>
  </si>
  <si>
    <t>购买约10吨芽苗菜种子和蚯蚓幼种，集体经济道路硬化约500m，大棚扩建约100㎡、购买运输车辆1辆，带动田坯村集体经济发展。</t>
  </si>
  <si>
    <t>六弓鹅养殖项目</t>
  </si>
  <si>
    <t>采购约40000只鹅苗，发展六弓鹅产业，带动养鹅苗合作社和村集体经济发展。</t>
  </si>
  <si>
    <t>六弓鹅品鉴店建设</t>
  </si>
  <si>
    <t>计划在保亭县城及六弓乡各租赁1个约500㎡的店铺，修缮及装修店铺面积约1000㎡，512户脱贫户2233人受益。</t>
  </si>
  <si>
    <t>毛感乡</t>
  </si>
  <si>
    <t>铁皮石斛产业发展及配套基础设施建设</t>
  </si>
  <si>
    <t>铁皮石斛项目合作：铁皮石斛种植20亩及配套基础设施建设，带动全乡脱贫户483户2000人提高收入。</t>
  </si>
  <si>
    <t>毛感乡罗氏虾养殖</t>
  </si>
  <si>
    <t>毛感乡罗氏虾项目合作：罗氏虾养殖20亩及配套基础设施建设，带动毛位村委会发展村集体经济。</t>
  </si>
  <si>
    <t>奇楠沉香产业发展及配套基础设施建设</t>
  </si>
  <si>
    <t>村集体经奇楠沉香种植50亩及配套基础设施建设，带动南春村委会发展村集体经济。</t>
  </si>
  <si>
    <t>食用菌种植项目及配套基础设施建设</t>
  </si>
  <si>
    <t>食用菌种植项目合作：食用菌种植30亩，带动南好村委会发展村集体经济。</t>
  </si>
  <si>
    <t>2022年毛感乡种养奖励补贴项目</t>
  </si>
  <si>
    <t>对相对稳定脱贫户及监测对象发展生产过程中，经营性收入达到一定标准的，给予每户奖励1000元用于发展生产。鼓励农户自主发展生产，增加生产收入。</t>
  </si>
  <si>
    <t>毛感村委会食用菌种植项目</t>
  </si>
  <si>
    <t>毛感村委会食用菌种植项目合作：食用菌室內种植20亩以及基础设施配套，带动毛感村委会发展村集体经济。</t>
  </si>
  <si>
    <t>蛋鸡养殖产业</t>
  </si>
  <si>
    <t>蛋鸡养殖产业项目合作：室内养殖，带动毛感村委会村集体经济发展</t>
  </si>
  <si>
    <t>南林乡</t>
  </si>
  <si>
    <t>2022年南林乡种养奖励补贴项目</t>
  </si>
  <si>
    <t>对相对稳定脱贫户及监测对象发展生产过程中，经营性收入达到一定标准的，给予每户奖励1000元用于发展生产，鼓励农户自主发展生产，增加生产收入。</t>
  </si>
  <si>
    <t>肉猪养殖项目（续建）</t>
  </si>
  <si>
    <t>续建原肉猪养殖项目，在原0.61亩基础上扩建养殖规模，壮大罗葵村集体经济。</t>
  </si>
  <si>
    <t>魔芋种植项目</t>
  </si>
  <si>
    <t>将资金入股公司，由公司发动有意愿种植的农户发展种植项目，由公司统一发放种苗并技术指导及回收。每年按照投入资金的6%分红。</t>
  </si>
  <si>
    <t>南药种植项目</t>
  </si>
  <si>
    <t>将资金入股公司，由公司种植奇楠沉香和假蒟（山捞叶）本土南药100亩。每年按照投入资金的6%分红。</t>
  </si>
  <si>
    <t>南林乡农副产品集散点项目</t>
  </si>
  <si>
    <t>新建农副产品集散点，解决当地瓜果蔬菜销售难，扭转当地收购商“小、散，乱”局面，促成农民增收、农业产业增产、壮大村集体经济等共赢，拓宽巩固拓展脱贫攻坚成果同乡村振兴有效衔接举措。</t>
  </si>
  <si>
    <t>响水镇</t>
  </si>
  <si>
    <t>黄秋葵种植项目</t>
  </si>
  <si>
    <t>在响水、大本、什龙、什月、什邱、合口等6个村委会种植黄秋葵5556亩，给予带动发展特色优势产业的企业予以奖补，带动发展黄秋葵产业，促进增产增收。</t>
  </si>
  <si>
    <t>辖内8个村委会与公司合作发展魔芋项目，由公司统一发放种苗并技术指导及回收，每年按照投入资金的6%分红。</t>
  </si>
  <si>
    <t>种养补贴项目</t>
  </si>
  <si>
    <t>相对稳定脱贫户（含监测户）发展种养业或农产品加工业，家庭经营纯收入当年达到一定标准的，给予每户奖励1000元用于发展生产。</t>
  </si>
  <si>
    <t>三道镇</t>
  </si>
  <si>
    <t>享水谷共享农庄</t>
  </si>
  <si>
    <t>通过“公司+村集体”的模式，带动4个村委会，每年按照投入资金的6%享受项目分红</t>
  </si>
  <si>
    <t>槟榔谷遇见黎峒项目</t>
  </si>
  <si>
    <t>通过“企业+村集体”的模式，带动4个村委会，每年按照投入资金的6%享受项目分红。</t>
  </si>
  <si>
    <t>呀诺达观光索道项目</t>
  </si>
  <si>
    <t>三道镇种养业奖励补贴项目</t>
  </si>
  <si>
    <t>为激励相对稳定脱贫户（含监测帮扶对象）达到一定标准的的脱贫户及监测户，给予每户奖励1000元用于发展生产。</t>
  </si>
  <si>
    <t>什玲镇</t>
  </si>
  <si>
    <t>2022年什玲镇种养业奖励补贴项目</t>
  </si>
  <si>
    <t>对相对稳定脱贫户及监测对象具有产业发展能力，发展种养业或农产品加工业，家庭经营性纯收入当年当年达到一定标准的，给予每户奖励1000元用于发展生产。</t>
  </si>
  <si>
    <t>食用菌培育基地扩大项目</t>
  </si>
  <si>
    <t>扩建120亩培育基地及配套设施，壮大村集体经济。</t>
  </si>
  <si>
    <t>沉香种苗培育基地项目</t>
  </si>
  <si>
    <t>建设200亩沉香种苗研发基地，壮大村集体经济。</t>
  </si>
  <si>
    <t>小计</t>
  </si>
  <si>
    <t>示范村项目</t>
  </si>
  <si>
    <t>毛天村委会沉香种植项目</t>
  </si>
  <si>
    <t>计划发展100亩沉香种植，提高村集体经济收入，每年预计增长18万元。</t>
  </si>
  <si>
    <t>每个示范村投入1000万元，其中300万元用于示范村发展产业(含村集体经济)，700万元用于补齐必要的基础设施。（本次安排第一批资金）</t>
  </si>
  <si>
    <t>毛天村委会建设项目</t>
  </si>
  <si>
    <t>进行村委会美丽乡村整体建设，包括人居环境整治、设计规划、设施改造等,改善村庄环境，完善基础设施建设，受益195户862人。</t>
  </si>
  <si>
    <t>草别村人居环境整治项目</t>
  </si>
  <si>
    <t>在草别村全村开展村路、挡土墙、污水处理等改造新建项目,改善人居环境，创建美丽乡村，为草别村村民生产生活提供便利。</t>
  </si>
  <si>
    <t>什水村村口至什细田洋生产路项目</t>
  </si>
  <si>
    <t>新建生产路1238米</t>
  </si>
  <si>
    <t>什故村什验田至什代生产路项目</t>
  </si>
  <si>
    <t>新建生产路1270米</t>
  </si>
  <si>
    <t>基础设施</t>
  </si>
  <si>
    <t>龙则村水利灌溉</t>
  </si>
  <si>
    <t>修建水利渠道修建1200米</t>
  </si>
  <si>
    <t>什道村水田挡土墙</t>
  </si>
  <si>
    <t>修建什道村水田水毁处挡土墙60米</t>
  </si>
  <si>
    <t>道旦村水利渠道修复和挡土墙建设过程</t>
  </si>
  <si>
    <t>道旦村什国水利沟修复及修建挡土墙100米</t>
  </si>
  <si>
    <t>什那村委会什术上村什办田洋生产路</t>
  </si>
  <si>
    <t>路线全长380米，A段302米，B段78米</t>
  </si>
  <si>
    <t>什那村委会什术下村什反军田洋生产路</t>
  </si>
  <si>
    <t>路线全长941米，A段692米，B段249米</t>
  </si>
  <si>
    <t>什奋村委会万通村什奋田洋生产路</t>
  </si>
  <si>
    <t>路线全长801米，A段290米，B段511米</t>
  </si>
  <si>
    <t>报导村委会什示巴二村什太浪路</t>
  </si>
  <si>
    <t>路线全长500米</t>
  </si>
  <si>
    <t>加茂镇加茂村委会毛林一村小组祖芒果祖代田农经路</t>
  </si>
  <si>
    <t>祖芒果祖代田农经路共500米</t>
  </si>
  <si>
    <t>加茂镇共村村委会番由二、番由一村祖南生产路</t>
  </si>
  <si>
    <t>建设生产路1000米，宽3米，厚0.2米</t>
  </si>
  <si>
    <t>加茂镇半弓村委会半弓大旺下泥毫田洋生产路</t>
  </si>
  <si>
    <t>建设生产路长约800米</t>
  </si>
  <si>
    <t>加茂加答村委会金不弄村什南坑生产路</t>
  </si>
  <si>
    <t>什南坑生产路300米</t>
  </si>
  <si>
    <t>2021年加茂镇共村村委会番由一村生产路等9宗基础设施项目尾款</t>
  </si>
  <si>
    <t>六弓乡奋发村委会奋发村入户硬化路</t>
  </si>
  <si>
    <t>入户硬化路约500米，2.5米。</t>
  </si>
  <si>
    <t>六弓乡大妹村委会祖红到祖关生产路</t>
  </si>
  <si>
    <t>建设硬化路长约2800米。</t>
  </si>
  <si>
    <t>毛感乡南好村委会南好村小组什奋田洋机耕路硬化及路边水利沟修复</t>
  </si>
  <si>
    <t>路面硬化宽3米，总长167米：
挡土墙平均高4米长15米；挡土墙平均高1.2米长15米；挡土墙平均高1.5米长22米等建设内容。</t>
  </si>
  <si>
    <t>毛感乡毛位村委会什茂村至毛感新荣村机耕路硬化</t>
  </si>
  <si>
    <t>挡土墙平均高3米长65米；挡土墙平均高2.5米长70米；挡土墙平均高2米长43米；挡土墙平均高1米长10米；路面硬化宽3米，总长228米等建设内容。</t>
  </si>
  <si>
    <t>毛感乡毛感村村委会毛感村小组什市生产路硬化</t>
  </si>
  <si>
    <t>路面硬化宽3米，总长234米挡土墙平均高2.5米长22米；挡土墙平均高2米长89米等建设内容。</t>
  </si>
  <si>
    <t>庆号村橡胶林至红星村过滤自来水池生产路硬化工程</t>
  </si>
  <si>
    <t>新建胶林到红星过滤自来水池生产路1000米。</t>
  </si>
  <si>
    <t>新村道路至村果地生产路硬化工程</t>
  </si>
  <si>
    <t>新建生产路1200米。</t>
  </si>
  <si>
    <t>什叭村什念田洋至什叭水库生产路项目</t>
  </si>
  <si>
    <t>新建生产路500米。</t>
  </si>
  <si>
    <t>2021年南林乡什故村至什水村生产路等10宗基础设施项目尾款</t>
  </si>
  <si>
    <t>2021年南林乡基础设施缺口资金总计255092.43元。其中：10条基础设施检测费用36024.64元；10条基础设施结算审核费用42002.91元；3条基础设施建安费177064.88元（分别是南林乡罗葵村委会什叭村至什念生产路硬化39681.19元、南林乡罗葵村委会庆帮村什做田至什坑田生产路硬化85086.12元、南林乡什故村至什水村生产路52297.57元）。</t>
  </si>
  <si>
    <t>响水镇大本村委会什冲老村至公墓生产路硬化工程</t>
  </si>
  <si>
    <t>建设生产路1982米</t>
  </si>
  <si>
    <t>三道镇甘什村委会什密村生产路硬化工程</t>
  </si>
  <si>
    <t>原学校路旁至谭政才山坡500米硬化路</t>
  </si>
  <si>
    <t>三道镇甘什村委会毛民村什通闷田洋生产路硬化工程</t>
  </si>
  <si>
    <t>什通闷田洋机耕路硬化长500米，宽2.5米</t>
  </si>
  <si>
    <t>三道镇首弓村委会柳下村波力生产路硬化工程</t>
  </si>
  <si>
    <t>硬化生产路长400米，宽度3米。</t>
  </si>
  <si>
    <t>三道镇田滚村委会农科所入村路工程</t>
  </si>
  <si>
    <t>硬化道路长80米。</t>
  </si>
  <si>
    <t>三道镇三弓村委会新俄村什电坑田洋排水沟U型槽工程</t>
  </si>
  <si>
    <t>建设排水沟长约400米。</t>
  </si>
  <si>
    <t>什玲镇坚固村委会什倡村环村路</t>
  </si>
  <si>
    <t>新建环村路600米，路基宽度4米，路面宽度3米，厚0.2米</t>
  </si>
  <si>
    <t>什玲镇什玲村委会新村一村什袋田洋生产路</t>
  </si>
  <si>
    <t>落沟硬化300米，路基宽度4米，路面宽度3.5米，厚0.2米</t>
  </si>
  <si>
    <t>保亭县毛天村委会道贡村水利渠道重建和路面硬化工程</t>
  </si>
  <si>
    <t>水利渠道重建和渠道单侧路面硬化3000米</t>
  </si>
  <si>
    <t>县乡村振兴局</t>
  </si>
  <si>
    <t>保亭县六弓乡大妹村委会妹上至妹下村生产路（一）</t>
  </si>
  <si>
    <t>硬化路长1500米，宽3米，厚0.2米</t>
  </si>
  <si>
    <t>保亭县六弓乡大妹村委会新村生产路</t>
  </si>
  <si>
    <t>硬化路长1000米，宽3米，厚0.2米。</t>
  </si>
  <si>
    <t>保亭县六弓乡大妹村委会大九村生产路</t>
  </si>
  <si>
    <t>硬化路长1500米，宽3m，厚0.2米。</t>
  </si>
  <si>
    <t>保亭县六弓乡田圮村委会祖崩村生产路</t>
  </si>
  <si>
    <t>硬化路长880米，宽3米，厚0.2米。</t>
  </si>
  <si>
    <t>保亭县六弓乡田圮村委会祖崩村生产路（一）</t>
  </si>
  <si>
    <t>2021年加茂镇半弓村委会大旺上至新胜村生产路等12宗农村基础设施项目尾款</t>
  </si>
  <si>
    <t>加茂镇半弓村委会大旺上至新胜村生产路等12宗项目25%尾款。</t>
  </si>
  <si>
    <t>技术培训</t>
  </si>
  <si>
    <t>农村实用技术培训</t>
  </si>
  <si>
    <t>计划培训脱贫人口和监测对象3550人次，提升生产相关经营技能；包括果树、瓜菜等栽培技术培训、家禽饲养管理技术培训等农村实用技术培训。</t>
  </si>
  <si>
    <t>公益岗补助</t>
  </si>
  <si>
    <t>县就业服务中心</t>
  </si>
  <si>
    <t>公益岗补助资金</t>
  </si>
  <si>
    <t>1.对人社就业部门开发的公益性岗位人员中稳定脱贫户314人（2022年岗位补贴301.44万元)；2.有符合政策的182名（2022年岗位补贴150.96万元）低收入家庭（脱贫监测户、相对稳定脱贫户、边缘易致贫户）劳动力将在2022年不同月份期满退出。以上两类人员2022年岗位补贴总人数496人（岗位补贴452.4万元）</t>
  </si>
  <si>
    <t>合计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</si>
</sst>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s>
  <fonts count="28">
    <font>
      <sz val="11"/>
      <color indexed="8"/>
      <name val="宋体"/>
      <charset val="134"/>
    </font>
    <font>
      <sz val="14"/>
      <color indexed="8"/>
      <name val="宋体"/>
      <charset val="134"/>
    </font>
    <font>
      <b/>
      <sz val="11"/>
      <color indexed="8"/>
      <name val="宋体"/>
      <charset val="134"/>
    </font>
    <font>
      <b/>
      <sz val="14"/>
      <color indexed="8"/>
      <name val="宋体"/>
      <charset val="134"/>
    </font>
    <font>
      <b/>
      <sz val="24"/>
      <color indexed="8"/>
      <name val="宋体"/>
      <charset val="134"/>
    </font>
    <font>
      <sz val="14"/>
      <name val="宋体"/>
      <charset val="134"/>
    </font>
    <font>
      <sz val="14"/>
      <color theme="1"/>
      <name val="宋体"/>
      <charset val="134"/>
    </font>
    <font>
      <sz val="14"/>
      <name val="宋体"/>
      <charset val="134"/>
      <scheme val="minor"/>
    </font>
    <font>
      <b/>
      <sz val="14"/>
      <name val="宋体"/>
      <charset val="134"/>
    </font>
    <font>
      <sz val="14"/>
      <color theme="1"/>
      <name val="宋体"/>
      <charset val="134"/>
      <scheme val="minor"/>
    </font>
    <font>
      <b/>
      <sz val="18"/>
      <color indexed="62"/>
      <name val="宋体"/>
      <charset val="134"/>
    </font>
    <font>
      <b/>
      <sz val="15"/>
      <color indexed="62"/>
      <name val="宋体"/>
      <charset val="134"/>
    </font>
    <font>
      <sz val="11"/>
      <color indexed="62"/>
      <name val="宋体"/>
      <charset val="0"/>
    </font>
    <font>
      <i/>
      <sz val="11"/>
      <color indexed="23"/>
      <name val="宋体"/>
      <charset val="0"/>
    </font>
    <font>
      <u/>
      <sz val="11"/>
      <color indexed="12"/>
      <name val="宋体"/>
      <charset val="0"/>
    </font>
    <font>
      <b/>
      <sz val="11"/>
      <color indexed="62"/>
      <name val="宋体"/>
      <charset val="134"/>
    </font>
    <font>
      <sz val="11"/>
      <color indexed="9"/>
      <name val="宋体"/>
      <charset val="0"/>
    </font>
    <font>
      <sz val="11"/>
      <color indexed="8"/>
      <name val="宋体"/>
      <charset val="0"/>
    </font>
    <font>
      <sz val="11"/>
      <color indexed="60"/>
      <name val="宋体"/>
      <charset val="0"/>
    </font>
    <font>
      <b/>
      <sz val="11"/>
      <color indexed="63"/>
      <name val="宋体"/>
      <charset val="0"/>
    </font>
    <font>
      <u/>
      <sz val="11"/>
      <color indexed="20"/>
      <name val="宋体"/>
      <charset val="0"/>
    </font>
    <font>
      <sz val="11"/>
      <color indexed="10"/>
      <name val="宋体"/>
      <charset val="0"/>
    </font>
    <font>
      <b/>
      <sz val="13"/>
      <color indexed="62"/>
      <name val="宋体"/>
      <charset val="134"/>
    </font>
    <font>
      <b/>
      <sz val="11"/>
      <color indexed="52"/>
      <name val="宋体"/>
      <charset val="0"/>
    </font>
    <font>
      <b/>
      <sz val="11"/>
      <color indexed="9"/>
      <name val="宋体"/>
      <charset val="0"/>
    </font>
    <font>
      <b/>
      <sz val="11"/>
      <color indexed="8"/>
      <name val="宋体"/>
      <charset val="0"/>
    </font>
    <font>
      <sz val="11"/>
      <color indexed="52"/>
      <name val="宋体"/>
      <charset val="0"/>
    </font>
    <font>
      <sz val="11"/>
      <color indexed="17"/>
      <name val="宋体"/>
      <charset val="0"/>
    </font>
  </fonts>
  <fills count="17">
    <fill>
      <patternFill patternType="none"/>
    </fill>
    <fill>
      <patternFill patternType="gray125"/>
    </fill>
    <fill>
      <patternFill patternType="solid">
        <fgColor indexed="47"/>
        <bgColor indexed="64"/>
      </patternFill>
    </fill>
    <fill>
      <patternFill patternType="solid">
        <fgColor indexed="57"/>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55"/>
        <bgColor indexed="64"/>
      </patternFill>
    </fill>
    <fill>
      <patternFill patternType="solid">
        <fgColor indexed="51"/>
        <bgColor indexed="64"/>
      </patternFill>
    </fill>
    <fill>
      <patternFill patternType="solid">
        <fgColor indexed="53"/>
        <bgColor indexed="64"/>
      </patternFill>
    </fill>
    <fill>
      <patternFill patternType="solid">
        <fgColor indexed="4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double">
        <color indexed="52"/>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12"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9" applyNumberFormat="0" applyFont="0" applyAlignment="0" applyProtection="0">
      <alignment vertical="center"/>
    </xf>
    <xf numFmtId="0" fontId="16" fillId="4"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5" applyNumberFormat="0" applyFill="0" applyAlignment="0" applyProtection="0">
      <alignment vertical="center"/>
    </xf>
    <xf numFmtId="0" fontId="22" fillId="0" borderId="5" applyNumberFormat="0" applyFill="0" applyAlignment="0" applyProtection="0">
      <alignment vertical="center"/>
    </xf>
    <xf numFmtId="0" fontId="16" fillId="5" borderId="0" applyNumberFormat="0" applyBorder="0" applyAlignment="0" applyProtection="0">
      <alignment vertical="center"/>
    </xf>
    <xf numFmtId="0" fontId="15" fillId="0" borderId="8" applyNumberFormat="0" applyFill="0" applyAlignment="0" applyProtection="0">
      <alignment vertical="center"/>
    </xf>
    <xf numFmtId="0" fontId="16" fillId="2" borderId="0" applyNumberFormat="0" applyBorder="0" applyAlignment="0" applyProtection="0">
      <alignment vertical="center"/>
    </xf>
    <xf numFmtId="0" fontId="19" fillId="9" borderId="7" applyNumberFormat="0" applyAlignment="0" applyProtection="0">
      <alignment vertical="center"/>
    </xf>
    <xf numFmtId="0" fontId="23" fillId="9" borderId="6" applyNumberFormat="0" applyAlignment="0" applyProtection="0">
      <alignment vertical="center"/>
    </xf>
    <xf numFmtId="0" fontId="24" fillId="13" borderId="10" applyNumberFormat="0" applyAlignment="0" applyProtection="0">
      <alignment vertical="center"/>
    </xf>
    <xf numFmtId="0" fontId="17" fillId="12" borderId="0" applyNumberFormat="0" applyBorder="0" applyAlignment="0" applyProtection="0">
      <alignment vertical="center"/>
    </xf>
    <xf numFmtId="0" fontId="16" fillId="15" borderId="0" applyNumberFormat="0" applyBorder="0" applyAlignment="0" applyProtection="0">
      <alignment vertical="center"/>
    </xf>
    <xf numFmtId="0" fontId="26" fillId="0" borderId="12" applyNumberFormat="0" applyFill="0" applyAlignment="0" applyProtection="0">
      <alignment vertical="center"/>
    </xf>
    <xf numFmtId="0" fontId="25" fillId="0" borderId="11" applyNumberFormat="0" applyFill="0" applyAlignment="0" applyProtection="0">
      <alignment vertical="center"/>
    </xf>
    <xf numFmtId="0" fontId="27" fillId="12" borderId="0" applyNumberFormat="0" applyBorder="0" applyAlignment="0" applyProtection="0">
      <alignment vertical="center"/>
    </xf>
    <xf numFmtId="0" fontId="18" fillId="11" borderId="0" applyNumberFormat="0" applyBorder="0" applyAlignment="0" applyProtection="0">
      <alignment vertical="center"/>
    </xf>
    <xf numFmtId="0" fontId="17" fillId="8" borderId="0" applyNumberFormat="0" applyBorder="0" applyAlignment="0" applyProtection="0">
      <alignment vertical="center"/>
    </xf>
    <xf numFmtId="0" fontId="16" fillId="16"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7" fillId="10" borderId="0" applyNumberFormat="0" applyBorder="0" applyAlignment="0" applyProtection="0">
      <alignment vertical="center"/>
    </xf>
    <xf numFmtId="0" fontId="17" fillId="2"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7"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7" fillId="12"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176" fontId="2" fillId="0" borderId="0" xfId="0" applyNumberFormat="1" applyFont="1" applyFill="1" applyAlignment="1">
      <alignment vertical="center" wrapText="1"/>
    </xf>
    <xf numFmtId="176" fontId="0" fillId="0" borderId="0" xfId="0" applyNumberFormat="1" applyFill="1" applyAlignment="1">
      <alignment vertical="center" wrapText="1"/>
    </xf>
    <xf numFmtId="0" fontId="0" fillId="0" borderId="0" xfId="0" applyFill="1" applyBorder="1" applyAlignment="1">
      <alignment vertical="center" wrapText="1"/>
    </xf>
    <xf numFmtId="0" fontId="1" fillId="0" borderId="0" xfId="0" applyFont="1" applyFill="1" applyAlignment="1">
      <alignment horizontal="left" vertical="top" wrapText="1"/>
    </xf>
    <xf numFmtId="0" fontId="3" fillId="0" borderId="0" xfId="0" applyFont="1" applyFill="1" applyAlignment="1">
      <alignment horizontal="left" vertical="top" wrapText="1"/>
    </xf>
    <xf numFmtId="176" fontId="3" fillId="0" borderId="0" xfId="0" applyNumberFormat="1" applyFont="1" applyFill="1" applyAlignment="1">
      <alignment horizontal="left" vertical="top" wrapText="1"/>
    </xf>
    <xf numFmtId="176" fontId="1" fillId="0" borderId="0" xfId="0" applyNumberFormat="1" applyFont="1" applyFill="1" applyAlignment="1">
      <alignment horizontal="left" vertical="top" wrapText="1"/>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176" fontId="3" fillId="0" borderId="0" xfId="0" applyNumberFormat="1" applyFont="1" applyFill="1" applyAlignment="1">
      <alignment horizontal="righ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0" xfId="0" applyFont="1" applyFill="1" applyAlignment="1">
      <alignment horizontal="right"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44"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91"/>
  <sheetViews>
    <sheetView tabSelected="1" zoomScale="85" zoomScaleNormal="85" workbookViewId="0">
      <pane ySplit="5" topLeftCell="A63" activePane="bottomLeft" state="frozen"/>
      <selection/>
      <selection pane="bottomLeft" activeCell="E65" sqref="E65:E66"/>
    </sheetView>
  </sheetViews>
  <sheetFormatPr defaultColWidth="9" defaultRowHeight="13.5"/>
  <cols>
    <col min="1" max="1" width="7.25" style="1" customWidth="1"/>
    <col min="2" max="2" width="8.125" style="4" customWidth="1"/>
    <col min="3" max="3" width="12" style="1" customWidth="1"/>
    <col min="4" max="4" width="27" style="4" customWidth="1"/>
    <col min="5" max="5" width="52.625" style="1" customWidth="1"/>
    <col min="6" max="6" width="14.6333333333333" style="5" customWidth="1"/>
    <col min="7" max="7" width="15.175" style="6" customWidth="1"/>
    <col min="8" max="9" width="14.2833333333333" style="6" customWidth="1"/>
    <col min="10" max="10" width="16.6" style="1" customWidth="1"/>
    <col min="11" max="11" width="9.5" style="7" customWidth="1"/>
    <col min="12" max="14" width="9" style="7"/>
    <col min="15" max="15" width="17.1333333333333" style="7" customWidth="1"/>
    <col min="16" max="41" width="9" style="7"/>
    <col min="42" max="16384" width="9" style="1"/>
  </cols>
  <sheetData>
    <row r="1" s="1" customFormat="1" ht="24" customHeight="1" spans="1:41">
      <c r="A1" s="8" t="s">
        <v>0</v>
      </c>
      <c r="B1" s="9"/>
      <c r="C1" s="8"/>
      <c r="D1" s="9"/>
      <c r="E1" s="8"/>
      <c r="F1" s="10"/>
      <c r="G1" s="11"/>
      <c r="H1" s="11"/>
      <c r="I1" s="11"/>
      <c r="J1" s="8"/>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1" customFormat="1" ht="39" customHeight="1" spans="1:41">
      <c r="A2" s="12" t="s">
        <v>1</v>
      </c>
      <c r="B2" s="12"/>
      <c r="C2" s="12"/>
      <c r="D2" s="12"/>
      <c r="E2" s="12"/>
      <c r="F2" s="13"/>
      <c r="G2" s="13"/>
      <c r="H2" s="13"/>
      <c r="I2" s="13"/>
      <c r="J2" s="12"/>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1" customFormat="1" ht="28" customHeight="1" spans="1:41">
      <c r="A3" s="14"/>
      <c r="B3" s="14"/>
      <c r="C3" s="14"/>
      <c r="D3" s="14"/>
      <c r="E3" s="14"/>
      <c r="F3" s="15"/>
      <c r="G3" s="16" t="s">
        <v>2</v>
      </c>
      <c r="H3" s="16"/>
      <c r="I3" s="16"/>
      <c r="J3" s="36"/>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2" customFormat="1" ht="35" customHeight="1" spans="1:41">
      <c r="A4" s="17" t="s">
        <v>3</v>
      </c>
      <c r="B4" s="17" t="s">
        <v>4</v>
      </c>
      <c r="C4" s="17" t="s">
        <v>5</v>
      </c>
      <c r="D4" s="17" t="s">
        <v>6</v>
      </c>
      <c r="E4" s="17" t="s">
        <v>7</v>
      </c>
      <c r="F4" s="18" t="s">
        <v>8</v>
      </c>
      <c r="G4" s="18" t="s">
        <v>9</v>
      </c>
      <c r="H4" s="18" t="s">
        <v>10</v>
      </c>
      <c r="I4" s="18"/>
      <c r="J4" s="17" t="s">
        <v>11</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2" customFormat="1" ht="35" customHeight="1" spans="1:41">
      <c r="A5" s="17"/>
      <c r="B5" s="17"/>
      <c r="C5" s="17"/>
      <c r="D5" s="17"/>
      <c r="E5" s="17"/>
      <c r="F5" s="18"/>
      <c r="G5" s="18"/>
      <c r="H5" s="18" t="s">
        <v>12</v>
      </c>
      <c r="I5" s="18" t="s">
        <v>13</v>
      </c>
      <c r="J5" s="1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3" customFormat="1" ht="49" customHeight="1" spans="1:41">
      <c r="A6" s="19">
        <v>1</v>
      </c>
      <c r="B6" s="20"/>
      <c r="C6" s="21" t="s">
        <v>14</v>
      </c>
      <c r="D6" s="21" t="s">
        <v>15</v>
      </c>
      <c r="E6" s="21" t="s">
        <v>16</v>
      </c>
      <c r="F6" s="22">
        <v>200</v>
      </c>
      <c r="G6" s="22">
        <f>SUM(F6:F9)</f>
        <v>1605</v>
      </c>
      <c r="H6" s="22">
        <v>200</v>
      </c>
      <c r="I6" s="22">
        <v>0</v>
      </c>
      <c r="J6" s="1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row>
    <row r="7" s="3" customFormat="1" ht="44" customHeight="1" spans="1:41">
      <c r="A7" s="19">
        <v>2</v>
      </c>
      <c r="B7" s="20"/>
      <c r="C7" s="21"/>
      <c r="D7" s="21" t="s">
        <v>17</v>
      </c>
      <c r="E7" s="21" t="s">
        <v>18</v>
      </c>
      <c r="F7" s="22">
        <v>775</v>
      </c>
      <c r="G7" s="22"/>
      <c r="H7" s="22">
        <v>775</v>
      </c>
      <c r="I7" s="22">
        <v>0</v>
      </c>
      <c r="J7" s="19"/>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row>
    <row r="8" s="3" customFormat="1" ht="45" customHeight="1" spans="1:41">
      <c r="A8" s="19">
        <v>3</v>
      </c>
      <c r="B8" s="20"/>
      <c r="C8" s="21"/>
      <c r="D8" s="21" t="s">
        <v>19</v>
      </c>
      <c r="E8" s="21" t="s">
        <v>20</v>
      </c>
      <c r="F8" s="22">
        <v>600</v>
      </c>
      <c r="G8" s="22"/>
      <c r="H8" s="22">
        <v>0</v>
      </c>
      <c r="I8" s="22">
        <v>600</v>
      </c>
      <c r="J8" s="19"/>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3" customFormat="1" ht="84" customHeight="1" spans="1:41">
      <c r="A9" s="19">
        <v>4</v>
      </c>
      <c r="B9" s="23"/>
      <c r="C9" s="21"/>
      <c r="D9" s="21" t="s">
        <v>21</v>
      </c>
      <c r="E9" s="21" t="s">
        <v>22</v>
      </c>
      <c r="F9" s="22">
        <v>30</v>
      </c>
      <c r="G9" s="22"/>
      <c r="H9" s="22">
        <v>0</v>
      </c>
      <c r="I9" s="22">
        <v>30</v>
      </c>
      <c r="J9" s="19"/>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row>
    <row r="10" s="3" customFormat="1" ht="63" customHeight="1" spans="1:41">
      <c r="A10" s="19">
        <v>5</v>
      </c>
      <c r="B10" s="24" t="s">
        <v>23</v>
      </c>
      <c r="C10" s="21" t="s">
        <v>24</v>
      </c>
      <c r="D10" s="21" t="s">
        <v>25</v>
      </c>
      <c r="E10" s="21" t="s">
        <v>26</v>
      </c>
      <c r="F10" s="22">
        <v>200</v>
      </c>
      <c r="G10" s="22">
        <v>1000</v>
      </c>
      <c r="H10" s="22">
        <v>200</v>
      </c>
      <c r="I10" s="22">
        <v>0</v>
      </c>
      <c r="J10" s="19"/>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3" customFormat="1" ht="76" customHeight="1" spans="1:41">
      <c r="A11" s="19">
        <v>6</v>
      </c>
      <c r="B11" s="20"/>
      <c r="C11" s="21"/>
      <c r="D11" s="21" t="s">
        <v>27</v>
      </c>
      <c r="E11" s="21" t="s">
        <v>28</v>
      </c>
      <c r="F11" s="22">
        <v>50</v>
      </c>
      <c r="G11" s="22"/>
      <c r="H11" s="22">
        <v>0</v>
      </c>
      <c r="I11" s="22">
        <v>50</v>
      </c>
      <c r="J11" s="19"/>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row>
    <row r="12" s="3" customFormat="1" ht="64" customHeight="1" spans="1:41">
      <c r="A12" s="19">
        <v>7</v>
      </c>
      <c r="B12" s="20"/>
      <c r="C12" s="21"/>
      <c r="D12" s="21" t="s">
        <v>29</v>
      </c>
      <c r="E12" s="21" t="s">
        <v>30</v>
      </c>
      <c r="F12" s="22">
        <v>350</v>
      </c>
      <c r="G12" s="22"/>
      <c r="H12" s="22">
        <v>350</v>
      </c>
      <c r="I12" s="22">
        <v>0</v>
      </c>
      <c r="J12" s="19"/>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row>
    <row r="13" s="3" customFormat="1" ht="70" customHeight="1" spans="1:41">
      <c r="A13" s="19">
        <v>8</v>
      </c>
      <c r="B13" s="23"/>
      <c r="C13" s="21"/>
      <c r="D13" s="21" t="s">
        <v>31</v>
      </c>
      <c r="E13" s="21" t="s">
        <v>32</v>
      </c>
      <c r="F13" s="22">
        <v>400</v>
      </c>
      <c r="G13" s="22"/>
      <c r="H13" s="22">
        <v>0</v>
      </c>
      <c r="I13" s="22">
        <v>400</v>
      </c>
      <c r="J13" s="19"/>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row>
    <row r="14" s="3" customFormat="1" ht="86" customHeight="1" spans="1:41">
      <c r="A14" s="19">
        <v>9</v>
      </c>
      <c r="B14" s="24" t="s">
        <v>23</v>
      </c>
      <c r="C14" s="21" t="s">
        <v>33</v>
      </c>
      <c r="D14" s="21" t="s">
        <v>34</v>
      </c>
      <c r="E14" s="21" t="s">
        <v>22</v>
      </c>
      <c r="F14" s="25">
        <v>20</v>
      </c>
      <c r="G14" s="22">
        <f>F14+F15</f>
        <v>1410</v>
      </c>
      <c r="H14" s="22">
        <v>0</v>
      </c>
      <c r="I14" s="22">
        <v>20</v>
      </c>
      <c r="J14" s="19"/>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row>
    <row r="15" s="3" customFormat="1" ht="56" customHeight="1" spans="1:41">
      <c r="A15" s="19">
        <v>10</v>
      </c>
      <c r="B15" s="20"/>
      <c r="C15" s="21"/>
      <c r="D15" s="21" t="s">
        <v>35</v>
      </c>
      <c r="E15" s="21" t="s">
        <v>36</v>
      </c>
      <c r="F15" s="22">
        <v>1390</v>
      </c>
      <c r="G15" s="22"/>
      <c r="H15" s="22">
        <v>0</v>
      </c>
      <c r="I15" s="22">
        <v>1390</v>
      </c>
      <c r="J15" s="19"/>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row>
    <row r="16" s="3" customFormat="1" ht="66" customHeight="1" spans="1:41">
      <c r="A16" s="19">
        <v>11</v>
      </c>
      <c r="B16" s="20"/>
      <c r="C16" s="21" t="s">
        <v>37</v>
      </c>
      <c r="D16" s="21" t="s">
        <v>38</v>
      </c>
      <c r="E16" s="26" t="s">
        <v>39</v>
      </c>
      <c r="F16" s="22">
        <v>35</v>
      </c>
      <c r="G16" s="22">
        <f>F16+F17+F19+F18+F20</f>
        <v>875</v>
      </c>
      <c r="H16" s="22">
        <v>35</v>
      </c>
      <c r="I16" s="22">
        <v>0</v>
      </c>
      <c r="J16" s="19"/>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row>
    <row r="17" s="3" customFormat="1" ht="89" customHeight="1" spans="1:41">
      <c r="A17" s="19">
        <v>12</v>
      </c>
      <c r="B17" s="20"/>
      <c r="C17" s="21"/>
      <c r="D17" s="21" t="s">
        <v>40</v>
      </c>
      <c r="E17" s="21" t="s">
        <v>41</v>
      </c>
      <c r="F17" s="22">
        <v>115</v>
      </c>
      <c r="G17" s="22"/>
      <c r="H17" s="22">
        <v>115</v>
      </c>
      <c r="I17" s="22">
        <v>0</v>
      </c>
      <c r="J17" s="19"/>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row>
    <row r="18" s="3" customFormat="1" ht="68" customHeight="1" spans="1:41">
      <c r="A18" s="19">
        <v>13</v>
      </c>
      <c r="B18" s="20"/>
      <c r="C18" s="21"/>
      <c r="D18" s="21" t="s">
        <v>42</v>
      </c>
      <c r="E18" s="21" t="s">
        <v>43</v>
      </c>
      <c r="F18" s="22">
        <v>125</v>
      </c>
      <c r="G18" s="22"/>
      <c r="H18" s="22">
        <v>0</v>
      </c>
      <c r="I18" s="22">
        <v>125</v>
      </c>
      <c r="J18" s="19"/>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row>
    <row r="19" s="3" customFormat="1" ht="69" customHeight="1" spans="1:41">
      <c r="A19" s="19">
        <v>14</v>
      </c>
      <c r="B19" s="20"/>
      <c r="C19" s="21"/>
      <c r="D19" s="21" t="s">
        <v>44</v>
      </c>
      <c r="E19" s="21" t="s">
        <v>45</v>
      </c>
      <c r="F19" s="22">
        <v>200</v>
      </c>
      <c r="G19" s="22"/>
      <c r="H19" s="22">
        <v>0</v>
      </c>
      <c r="I19" s="22">
        <v>200</v>
      </c>
      <c r="J19" s="19"/>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row>
    <row r="20" s="3" customFormat="1" ht="78" customHeight="1" spans="1:41">
      <c r="A20" s="19">
        <v>15</v>
      </c>
      <c r="B20" s="23"/>
      <c r="C20" s="21"/>
      <c r="D20" s="21" t="s">
        <v>46</v>
      </c>
      <c r="E20" s="21" t="s">
        <v>47</v>
      </c>
      <c r="F20" s="22">
        <v>400</v>
      </c>
      <c r="G20" s="22"/>
      <c r="H20" s="22">
        <v>400</v>
      </c>
      <c r="I20" s="22">
        <v>0</v>
      </c>
      <c r="J20" s="19"/>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row>
    <row r="21" s="3" customFormat="1" ht="58" customHeight="1" spans="1:41">
      <c r="A21" s="19">
        <v>16</v>
      </c>
      <c r="B21" s="24" t="s">
        <v>23</v>
      </c>
      <c r="C21" s="19" t="s">
        <v>48</v>
      </c>
      <c r="D21" s="21" t="s">
        <v>49</v>
      </c>
      <c r="E21" s="19" t="s">
        <v>50</v>
      </c>
      <c r="F21" s="22">
        <v>180</v>
      </c>
      <c r="G21" s="22">
        <f>F21+F27+F22+F23+F25+F24+F26</f>
        <v>670</v>
      </c>
      <c r="H21" s="22">
        <v>180</v>
      </c>
      <c r="I21" s="22">
        <v>0</v>
      </c>
      <c r="J21" s="19"/>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row>
    <row r="22" s="3" customFormat="1" ht="71" customHeight="1" spans="1:41">
      <c r="A22" s="19">
        <v>17</v>
      </c>
      <c r="B22" s="20"/>
      <c r="C22" s="19"/>
      <c r="D22" s="21" t="s">
        <v>51</v>
      </c>
      <c r="E22" s="21" t="s">
        <v>52</v>
      </c>
      <c r="F22" s="22">
        <v>60</v>
      </c>
      <c r="G22" s="22"/>
      <c r="H22" s="22">
        <v>60</v>
      </c>
      <c r="I22" s="22">
        <v>0</v>
      </c>
      <c r="J22" s="19"/>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row>
    <row r="23" s="3" customFormat="1" ht="71" customHeight="1" spans="1:41">
      <c r="A23" s="19">
        <v>18</v>
      </c>
      <c r="B23" s="20"/>
      <c r="C23" s="19"/>
      <c r="D23" s="21" t="s">
        <v>53</v>
      </c>
      <c r="E23" s="21" t="s">
        <v>54</v>
      </c>
      <c r="F23" s="22">
        <v>100</v>
      </c>
      <c r="G23" s="22"/>
      <c r="H23" s="22">
        <v>100</v>
      </c>
      <c r="I23" s="22">
        <v>0</v>
      </c>
      <c r="J23" s="19"/>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row>
    <row r="24" s="3" customFormat="1" ht="67" customHeight="1" spans="1:41">
      <c r="A24" s="19">
        <v>19</v>
      </c>
      <c r="B24" s="20"/>
      <c r="C24" s="19"/>
      <c r="D24" s="21" t="s">
        <v>55</v>
      </c>
      <c r="E24" s="21" t="s">
        <v>56</v>
      </c>
      <c r="F24" s="22">
        <v>30</v>
      </c>
      <c r="G24" s="22"/>
      <c r="H24" s="22">
        <v>0</v>
      </c>
      <c r="I24" s="22">
        <v>30</v>
      </c>
      <c r="J24" s="19"/>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row>
    <row r="25" s="3" customFormat="1" ht="112" customHeight="1" spans="1:41">
      <c r="A25" s="19">
        <v>20</v>
      </c>
      <c r="B25" s="20"/>
      <c r="C25" s="19"/>
      <c r="D25" s="21" t="s">
        <v>57</v>
      </c>
      <c r="E25" s="21" t="s">
        <v>58</v>
      </c>
      <c r="F25" s="22">
        <v>20</v>
      </c>
      <c r="G25" s="22"/>
      <c r="H25" s="22">
        <v>20</v>
      </c>
      <c r="I25" s="22">
        <v>0</v>
      </c>
      <c r="J25" s="19"/>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row>
    <row r="26" s="3" customFormat="1" ht="80" customHeight="1" spans="1:41">
      <c r="A26" s="19">
        <v>21</v>
      </c>
      <c r="B26" s="20"/>
      <c r="C26" s="19"/>
      <c r="D26" s="21" t="s">
        <v>59</v>
      </c>
      <c r="E26" s="21" t="s">
        <v>60</v>
      </c>
      <c r="F26" s="22">
        <v>180</v>
      </c>
      <c r="G26" s="22"/>
      <c r="H26" s="22">
        <v>180</v>
      </c>
      <c r="I26" s="22">
        <v>0</v>
      </c>
      <c r="J26" s="19"/>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row>
    <row r="27" s="3" customFormat="1" ht="89" customHeight="1" spans="1:41">
      <c r="A27" s="19">
        <v>22</v>
      </c>
      <c r="B27" s="23"/>
      <c r="C27" s="19"/>
      <c r="D27" s="27" t="s">
        <v>61</v>
      </c>
      <c r="E27" s="27" t="s">
        <v>62</v>
      </c>
      <c r="F27" s="22">
        <v>100</v>
      </c>
      <c r="G27" s="22"/>
      <c r="H27" s="28">
        <v>0</v>
      </c>
      <c r="I27" s="22">
        <v>100</v>
      </c>
      <c r="J27" s="19"/>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row>
    <row r="28" s="3" customFormat="1" ht="105" customHeight="1" spans="1:41">
      <c r="A28" s="19">
        <v>23</v>
      </c>
      <c r="B28" s="24" t="s">
        <v>23</v>
      </c>
      <c r="C28" s="19" t="s">
        <v>63</v>
      </c>
      <c r="D28" s="21" t="s">
        <v>64</v>
      </c>
      <c r="E28" s="21" t="s">
        <v>65</v>
      </c>
      <c r="F28" s="22">
        <v>20</v>
      </c>
      <c r="G28" s="22">
        <f>F29+F28+F30+F31+F32</f>
        <v>1348</v>
      </c>
      <c r="H28" s="22">
        <v>0</v>
      </c>
      <c r="I28" s="22">
        <v>20</v>
      </c>
      <c r="J28" s="19"/>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row>
    <row r="29" s="3" customFormat="1" ht="75" customHeight="1" spans="1:41">
      <c r="A29" s="19">
        <v>24</v>
      </c>
      <c r="B29" s="20"/>
      <c r="C29" s="19"/>
      <c r="D29" s="21" t="s">
        <v>66</v>
      </c>
      <c r="E29" s="21" t="s">
        <v>67</v>
      </c>
      <c r="F29" s="22">
        <v>28</v>
      </c>
      <c r="G29" s="22"/>
      <c r="H29" s="22">
        <v>0</v>
      </c>
      <c r="I29" s="22">
        <v>28</v>
      </c>
      <c r="J29" s="19"/>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row>
    <row r="30" s="3" customFormat="1" ht="97" customHeight="1" spans="1:41">
      <c r="A30" s="19">
        <v>25</v>
      </c>
      <c r="B30" s="20"/>
      <c r="C30" s="19"/>
      <c r="D30" s="21" t="s">
        <v>68</v>
      </c>
      <c r="E30" s="21" t="s">
        <v>69</v>
      </c>
      <c r="F30" s="22">
        <v>250</v>
      </c>
      <c r="G30" s="22"/>
      <c r="H30" s="22">
        <v>250</v>
      </c>
      <c r="I30" s="22">
        <v>0</v>
      </c>
      <c r="J30" s="19"/>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row>
    <row r="31" s="3" customFormat="1" ht="90" customHeight="1" spans="1:41">
      <c r="A31" s="19">
        <v>26</v>
      </c>
      <c r="B31" s="20"/>
      <c r="C31" s="19"/>
      <c r="D31" s="21" t="s">
        <v>70</v>
      </c>
      <c r="E31" s="21" t="s">
        <v>71</v>
      </c>
      <c r="F31" s="22">
        <v>350</v>
      </c>
      <c r="G31" s="22"/>
      <c r="H31" s="22">
        <v>150</v>
      </c>
      <c r="I31" s="22">
        <v>200</v>
      </c>
      <c r="J31" s="19"/>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row>
    <row r="32" s="3" customFormat="1" ht="123" customHeight="1" spans="1:41">
      <c r="A32" s="19">
        <v>27</v>
      </c>
      <c r="B32" s="23"/>
      <c r="C32" s="19"/>
      <c r="D32" s="21" t="s">
        <v>72</v>
      </c>
      <c r="E32" s="21" t="s">
        <v>73</v>
      </c>
      <c r="F32" s="22">
        <v>700</v>
      </c>
      <c r="G32" s="22"/>
      <c r="H32" s="22">
        <v>700</v>
      </c>
      <c r="I32" s="22">
        <v>0</v>
      </c>
      <c r="J32" s="19"/>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row>
    <row r="33" s="3" customFormat="1" ht="78" customHeight="1" spans="1:41">
      <c r="A33" s="19">
        <v>28</v>
      </c>
      <c r="B33" s="24" t="s">
        <v>23</v>
      </c>
      <c r="C33" s="29" t="s">
        <v>74</v>
      </c>
      <c r="D33" s="19" t="s">
        <v>75</v>
      </c>
      <c r="E33" s="21" t="s">
        <v>76</v>
      </c>
      <c r="F33" s="29">
        <v>1000</v>
      </c>
      <c r="G33" s="22">
        <f>F33+F34+F35</f>
        <v>1578</v>
      </c>
      <c r="H33" s="22">
        <v>1000</v>
      </c>
      <c r="I33" s="22">
        <v>0</v>
      </c>
      <c r="J33" s="19"/>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s="3" customFormat="1" ht="62" customHeight="1" spans="1:41">
      <c r="A34" s="19">
        <v>29</v>
      </c>
      <c r="B34" s="20"/>
      <c r="C34" s="29"/>
      <c r="D34" s="19" t="s">
        <v>68</v>
      </c>
      <c r="E34" s="21" t="s">
        <v>77</v>
      </c>
      <c r="F34" s="29">
        <v>500</v>
      </c>
      <c r="G34" s="22"/>
      <c r="H34" s="22">
        <v>500</v>
      </c>
      <c r="I34" s="22">
        <v>0</v>
      </c>
      <c r="J34" s="19"/>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row>
    <row r="35" s="3" customFormat="1" ht="81" customHeight="1" spans="1:41">
      <c r="A35" s="19">
        <v>30</v>
      </c>
      <c r="B35" s="20"/>
      <c r="C35" s="29"/>
      <c r="D35" s="19" t="s">
        <v>78</v>
      </c>
      <c r="E35" s="30" t="s">
        <v>79</v>
      </c>
      <c r="F35" s="29">
        <v>78</v>
      </c>
      <c r="G35" s="22"/>
      <c r="H35" s="22">
        <v>0</v>
      </c>
      <c r="I35" s="22">
        <v>78</v>
      </c>
      <c r="J35" s="19"/>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row>
    <row r="36" s="3" customFormat="1" ht="65" customHeight="1" spans="1:41">
      <c r="A36" s="19">
        <v>31</v>
      </c>
      <c r="B36" s="20"/>
      <c r="C36" s="29" t="s">
        <v>80</v>
      </c>
      <c r="D36" s="21" t="s">
        <v>81</v>
      </c>
      <c r="E36" s="19" t="s">
        <v>82</v>
      </c>
      <c r="F36" s="31">
        <v>300</v>
      </c>
      <c r="G36" s="22">
        <f>F36+F37+F38+F39</f>
        <v>998</v>
      </c>
      <c r="H36" s="22">
        <v>19</v>
      </c>
      <c r="I36" s="22">
        <v>281</v>
      </c>
      <c r="J36" s="19"/>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row>
    <row r="37" s="3" customFormat="1" ht="60" customHeight="1" spans="1:41">
      <c r="A37" s="19">
        <v>32</v>
      </c>
      <c r="B37" s="20"/>
      <c r="C37" s="29"/>
      <c r="D37" s="21" t="s">
        <v>83</v>
      </c>
      <c r="E37" s="19" t="s">
        <v>84</v>
      </c>
      <c r="F37" s="31">
        <v>300</v>
      </c>
      <c r="G37" s="22"/>
      <c r="H37" s="22">
        <v>300</v>
      </c>
      <c r="I37" s="22">
        <v>0</v>
      </c>
      <c r="J37" s="19"/>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row>
    <row r="38" s="3" customFormat="1" ht="70" customHeight="1" spans="1:41">
      <c r="A38" s="19">
        <v>33</v>
      </c>
      <c r="B38" s="20"/>
      <c r="C38" s="29"/>
      <c r="D38" s="26" t="s">
        <v>85</v>
      </c>
      <c r="E38" s="19" t="s">
        <v>84</v>
      </c>
      <c r="F38" s="31">
        <v>364</v>
      </c>
      <c r="G38" s="22"/>
      <c r="H38" s="22">
        <v>364</v>
      </c>
      <c r="I38" s="22">
        <v>0</v>
      </c>
      <c r="J38" s="19"/>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row>
    <row r="39" s="3" customFormat="1" ht="84" customHeight="1" spans="1:41">
      <c r="A39" s="19">
        <v>34</v>
      </c>
      <c r="B39" s="23"/>
      <c r="C39" s="29"/>
      <c r="D39" s="21" t="s">
        <v>86</v>
      </c>
      <c r="E39" s="21" t="s">
        <v>87</v>
      </c>
      <c r="F39" s="22">
        <v>34</v>
      </c>
      <c r="G39" s="22"/>
      <c r="H39" s="22">
        <v>0</v>
      </c>
      <c r="I39" s="22">
        <v>34</v>
      </c>
      <c r="J39" s="19"/>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row>
    <row r="40" s="3" customFormat="1" ht="165" customHeight="1" spans="1:41">
      <c r="A40" s="19">
        <v>35</v>
      </c>
      <c r="B40" s="19"/>
      <c r="C40" s="29" t="s">
        <v>88</v>
      </c>
      <c r="D40" s="21" t="s">
        <v>89</v>
      </c>
      <c r="E40" s="21" t="s">
        <v>90</v>
      </c>
      <c r="F40" s="22">
        <v>50</v>
      </c>
      <c r="G40" s="22">
        <v>2150</v>
      </c>
      <c r="H40" s="22">
        <v>50</v>
      </c>
      <c r="I40" s="22">
        <v>0</v>
      </c>
      <c r="J40" s="19"/>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row>
    <row r="41" s="3" customFormat="1" ht="129" customHeight="1" spans="1:41">
      <c r="A41" s="19">
        <v>36</v>
      </c>
      <c r="B41" s="19"/>
      <c r="C41" s="29"/>
      <c r="D41" s="32" t="s">
        <v>91</v>
      </c>
      <c r="E41" s="32" t="s">
        <v>92</v>
      </c>
      <c r="F41" s="22">
        <v>2000</v>
      </c>
      <c r="G41" s="22"/>
      <c r="H41" s="22">
        <v>1700</v>
      </c>
      <c r="I41" s="22">
        <v>300</v>
      </c>
      <c r="J41" s="19"/>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row>
    <row r="42" s="3" customFormat="1" ht="175" customHeight="1" spans="1:41">
      <c r="A42" s="19">
        <v>37</v>
      </c>
      <c r="B42" s="19"/>
      <c r="C42" s="29"/>
      <c r="D42" s="21" t="s">
        <v>93</v>
      </c>
      <c r="E42" s="21" t="s">
        <v>94</v>
      </c>
      <c r="F42" s="22">
        <v>100</v>
      </c>
      <c r="G42" s="22"/>
      <c r="H42" s="22">
        <v>100</v>
      </c>
      <c r="I42" s="22">
        <v>0</v>
      </c>
      <c r="J42" s="19"/>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row>
    <row r="43" s="3" customFormat="1" ht="25" customHeight="1" spans="1:41">
      <c r="A43" s="17" t="s">
        <v>95</v>
      </c>
      <c r="B43" s="17"/>
      <c r="C43" s="17"/>
      <c r="D43" s="17"/>
      <c r="E43" s="17"/>
      <c r="F43" s="33">
        <f>SUM(F6:F42)</f>
        <v>11634</v>
      </c>
      <c r="G43" s="33">
        <f>SUM(G6:G42)</f>
        <v>11634</v>
      </c>
      <c r="H43" s="18">
        <f>SUM(H6:H42)</f>
        <v>7748</v>
      </c>
      <c r="I43" s="18">
        <f>SUM(I6:I42)</f>
        <v>3886</v>
      </c>
      <c r="J43" s="19"/>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row>
    <row r="44" s="3" customFormat="1" ht="74" customHeight="1" spans="1:41">
      <c r="A44" s="24">
        <v>1</v>
      </c>
      <c r="B44" s="24" t="s">
        <v>96</v>
      </c>
      <c r="C44" s="24" t="s">
        <v>88</v>
      </c>
      <c r="D44" s="34" t="s">
        <v>97</v>
      </c>
      <c r="E44" s="34" t="s">
        <v>98</v>
      </c>
      <c r="F44" s="19">
        <v>300</v>
      </c>
      <c r="G44" s="19">
        <v>300</v>
      </c>
      <c r="H44" s="22">
        <v>0</v>
      </c>
      <c r="I44" s="19">
        <v>300</v>
      </c>
      <c r="J44" s="24" t="s">
        <v>99</v>
      </c>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row>
    <row r="45" s="3" customFormat="1" ht="85" customHeight="1" spans="1:41">
      <c r="A45" s="23"/>
      <c r="B45" s="20"/>
      <c r="C45" s="23"/>
      <c r="D45" s="19" t="s">
        <v>100</v>
      </c>
      <c r="E45" s="19" t="s">
        <v>101</v>
      </c>
      <c r="F45" s="19">
        <v>700</v>
      </c>
      <c r="G45" s="19">
        <v>146.2</v>
      </c>
      <c r="H45" s="22">
        <v>0</v>
      </c>
      <c r="I45" s="19">
        <v>146.2</v>
      </c>
      <c r="J45" s="20"/>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row>
    <row r="46" s="3" customFormat="1" ht="90" customHeight="1" spans="1:41">
      <c r="A46" s="24">
        <v>2</v>
      </c>
      <c r="B46" s="20"/>
      <c r="C46" s="24" t="s">
        <v>63</v>
      </c>
      <c r="D46" s="19" t="s">
        <v>70</v>
      </c>
      <c r="E46" s="19" t="s">
        <v>71</v>
      </c>
      <c r="F46" s="19">
        <v>300</v>
      </c>
      <c r="G46" s="19">
        <v>300</v>
      </c>
      <c r="H46" s="22">
        <v>0</v>
      </c>
      <c r="I46" s="19">
        <v>300</v>
      </c>
      <c r="J46" s="20"/>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row>
    <row r="47" s="3" customFormat="1" ht="97" customHeight="1" spans="1:41">
      <c r="A47" s="20"/>
      <c r="B47" s="20"/>
      <c r="C47" s="20"/>
      <c r="D47" s="35" t="s">
        <v>102</v>
      </c>
      <c r="E47" s="34" t="s">
        <v>103</v>
      </c>
      <c r="F47" s="19">
        <v>428</v>
      </c>
      <c r="G47" s="19">
        <v>146.2</v>
      </c>
      <c r="H47" s="22">
        <v>0</v>
      </c>
      <c r="I47" s="19">
        <v>146.2</v>
      </c>
      <c r="J47" s="20"/>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row>
    <row r="48" s="3" customFormat="1" ht="75" customHeight="1" spans="1:41">
      <c r="A48" s="20"/>
      <c r="B48" s="20"/>
      <c r="C48" s="20"/>
      <c r="D48" s="26" t="s">
        <v>104</v>
      </c>
      <c r="E48" s="26" t="s">
        <v>105</v>
      </c>
      <c r="F48" s="26">
        <v>179</v>
      </c>
      <c r="G48" s="19">
        <v>0</v>
      </c>
      <c r="H48" s="22">
        <v>0</v>
      </c>
      <c r="I48" s="19">
        <v>0</v>
      </c>
      <c r="J48" s="20"/>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row>
    <row r="49" s="3" customFormat="1" ht="75" customHeight="1" spans="1:41">
      <c r="A49" s="23"/>
      <c r="B49" s="23"/>
      <c r="C49" s="20"/>
      <c r="D49" s="35" t="s">
        <v>106</v>
      </c>
      <c r="E49" s="35" t="s">
        <v>107</v>
      </c>
      <c r="F49" s="26">
        <v>93</v>
      </c>
      <c r="G49" s="19">
        <v>0</v>
      </c>
      <c r="H49" s="22">
        <v>0</v>
      </c>
      <c r="I49" s="19">
        <v>0</v>
      </c>
      <c r="J49" s="23"/>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row>
    <row r="50" s="3" customFormat="1" ht="33" customHeight="1" spans="1:41">
      <c r="A50" s="17" t="s">
        <v>95</v>
      </c>
      <c r="B50" s="17"/>
      <c r="C50" s="17"/>
      <c r="D50" s="17"/>
      <c r="E50" s="17"/>
      <c r="F50" s="33">
        <f>SUM(F44:F49)</f>
        <v>2000</v>
      </c>
      <c r="G50" s="18">
        <f>SUM(G44:G49)</f>
        <v>892.4</v>
      </c>
      <c r="H50" s="18">
        <f>SUM(H44:H49)</f>
        <v>0</v>
      </c>
      <c r="I50" s="18">
        <f>SUM(I44:I49)</f>
        <v>892.4</v>
      </c>
      <c r="J50" s="19"/>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row>
    <row r="51" s="3" customFormat="1" ht="32" customHeight="1" spans="1:41">
      <c r="A51" s="19">
        <v>1</v>
      </c>
      <c r="B51" s="24" t="s">
        <v>108</v>
      </c>
      <c r="C51" s="21" t="s">
        <v>14</v>
      </c>
      <c r="D51" s="21" t="s">
        <v>109</v>
      </c>
      <c r="E51" s="21" t="s">
        <v>110</v>
      </c>
      <c r="F51" s="22">
        <v>36</v>
      </c>
      <c r="G51" s="22">
        <f>F51+F52+F53</f>
        <v>200</v>
      </c>
      <c r="H51" s="22">
        <v>36</v>
      </c>
      <c r="I51" s="22">
        <v>0</v>
      </c>
      <c r="J51" s="19"/>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row>
    <row r="52" s="3" customFormat="1" ht="30" customHeight="1" spans="1:41">
      <c r="A52" s="19">
        <v>2</v>
      </c>
      <c r="B52" s="20"/>
      <c r="C52" s="21"/>
      <c r="D52" s="21" t="s">
        <v>111</v>
      </c>
      <c r="E52" s="21" t="s">
        <v>112</v>
      </c>
      <c r="F52" s="22">
        <v>133</v>
      </c>
      <c r="G52" s="22"/>
      <c r="H52" s="22">
        <v>133</v>
      </c>
      <c r="I52" s="22">
        <v>0</v>
      </c>
      <c r="J52" s="19"/>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row>
    <row r="53" s="3" customFormat="1" ht="50" customHeight="1" spans="1:41">
      <c r="A53" s="19">
        <v>3</v>
      </c>
      <c r="B53" s="20"/>
      <c r="C53" s="21"/>
      <c r="D53" s="21" t="s">
        <v>113</v>
      </c>
      <c r="E53" s="21" t="s">
        <v>114</v>
      </c>
      <c r="F53" s="22">
        <v>31</v>
      </c>
      <c r="G53" s="22"/>
      <c r="H53" s="22">
        <v>31</v>
      </c>
      <c r="I53" s="22">
        <v>0</v>
      </c>
      <c r="J53" s="19"/>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row>
    <row r="54" s="3" customFormat="1" ht="49" customHeight="1" spans="1:41">
      <c r="A54" s="19">
        <v>4</v>
      </c>
      <c r="B54" s="20"/>
      <c r="C54" s="21" t="s">
        <v>24</v>
      </c>
      <c r="D54" s="19" t="s">
        <v>115</v>
      </c>
      <c r="E54" s="19" t="s">
        <v>116</v>
      </c>
      <c r="F54" s="29">
        <v>30</v>
      </c>
      <c r="G54" s="22">
        <f>F54+F55+F56+F57</f>
        <v>200</v>
      </c>
      <c r="H54" s="22">
        <v>30</v>
      </c>
      <c r="I54" s="22">
        <v>0</v>
      </c>
      <c r="J54" s="19"/>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row>
    <row r="55" s="3" customFormat="1" ht="43" customHeight="1" spans="1:41">
      <c r="A55" s="19">
        <v>5</v>
      </c>
      <c r="B55" s="20"/>
      <c r="C55" s="21"/>
      <c r="D55" s="19" t="s">
        <v>117</v>
      </c>
      <c r="E55" s="19" t="s">
        <v>118</v>
      </c>
      <c r="F55" s="29">
        <v>80</v>
      </c>
      <c r="G55" s="22"/>
      <c r="H55" s="22">
        <v>80</v>
      </c>
      <c r="I55" s="22">
        <v>0</v>
      </c>
      <c r="J55" s="19"/>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row>
    <row r="56" s="3" customFormat="1" ht="41" customHeight="1" spans="1:41">
      <c r="A56" s="19">
        <v>6</v>
      </c>
      <c r="B56" s="20"/>
      <c r="C56" s="21"/>
      <c r="D56" s="19" t="s">
        <v>119</v>
      </c>
      <c r="E56" s="19" t="s">
        <v>120</v>
      </c>
      <c r="F56" s="29">
        <v>60</v>
      </c>
      <c r="G56" s="22"/>
      <c r="H56" s="22">
        <v>0</v>
      </c>
      <c r="I56" s="22">
        <v>60</v>
      </c>
      <c r="J56" s="19"/>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row>
    <row r="57" s="3" customFormat="1" ht="41" customHeight="1" spans="1:41">
      <c r="A57" s="19">
        <v>7</v>
      </c>
      <c r="B57" s="23"/>
      <c r="C57" s="21"/>
      <c r="D57" s="19" t="s">
        <v>121</v>
      </c>
      <c r="E57" s="19" t="s">
        <v>122</v>
      </c>
      <c r="F57" s="22">
        <v>30</v>
      </c>
      <c r="G57" s="22"/>
      <c r="H57" s="22">
        <v>30</v>
      </c>
      <c r="I57" s="22">
        <v>0</v>
      </c>
      <c r="J57" s="19"/>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row>
    <row r="58" s="3" customFormat="1" ht="56" customHeight="1" spans="1:41">
      <c r="A58" s="19">
        <v>8</v>
      </c>
      <c r="B58" s="24" t="s">
        <v>108</v>
      </c>
      <c r="C58" s="19" t="s">
        <v>33</v>
      </c>
      <c r="D58" s="19" t="s">
        <v>123</v>
      </c>
      <c r="E58" s="19" t="s">
        <v>124</v>
      </c>
      <c r="F58" s="29">
        <v>29.04</v>
      </c>
      <c r="G58" s="29">
        <f>F58+F59+F60+F61+F62</f>
        <v>200</v>
      </c>
      <c r="H58" s="29">
        <v>0</v>
      </c>
      <c r="I58" s="29">
        <v>29.04</v>
      </c>
      <c r="J58" s="19"/>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row>
    <row r="59" s="3" customFormat="1" ht="49" customHeight="1" spans="1:41">
      <c r="A59" s="19">
        <v>9</v>
      </c>
      <c r="B59" s="20"/>
      <c r="C59" s="19"/>
      <c r="D59" s="19" t="s">
        <v>125</v>
      </c>
      <c r="E59" s="19" t="s">
        <v>126</v>
      </c>
      <c r="F59" s="29">
        <v>50</v>
      </c>
      <c r="G59" s="29"/>
      <c r="H59" s="29">
        <v>50</v>
      </c>
      <c r="I59" s="29">
        <v>0</v>
      </c>
      <c r="J59" s="19"/>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row>
    <row r="60" s="3" customFormat="1" ht="56" customHeight="1" spans="1:41">
      <c r="A60" s="19">
        <v>10</v>
      </c>
      <c r="B60" s="20"/>
      <c r="C60" s="19"/>
      <c r="D60" s="19" t="s">
        <v>127</v>
      </c>
      <c r="E60" s="19" t="s">
        <v>128</v>
      </c>
      <c r="F60" s="29">
        <v>45</v>
      </c>
      <c r="G60" s="29"/>
      <c r="H60" s="29">
        <v>45</v>
      </c>
      <c r="I60" s="29">
        <v>0</v>
      </c>
      <c r="J60" s="19"/>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row>
    <row r="61" s="3" customFormat="1" ht="43" customHeight="1" spans="1:41">
      <c r="A61" s="19">
        <v>11</v>
      </c>
      <c r="B61" s="20"/>
      <c r="C61" s="19"/>
      <c r="D61" s="19" t="s">
        <v>129</v>
      </c>
      <c r="E61" s="19" t="s">
        <v>130</v>
      </c>
      <c r="F61" s="29">
        <v>20</v>
      </c>
      <c r="G61" s="29"/>
      <c r="H61" s="29">
        <v>20</v>
      </c>
      <c r="I61" s="29">
        <v>0</v>
      </c>
      <c r="J61" s="19"/>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row>
    <row r="62" s="3" customFormat="1" ht="59" customHeight="1" spans="1:41">
      <c r="A62" s="19">
        <v>12</v>
      </c>
      <c r="B62" s="20"/>
      <c r="C62" s="19"/>
      <c r="D62" s="19" t="s">
        <v>131</v>
      </c>
      <c r="E62" s="19" t="s">
        <v>131</v>
      </c>
      <c r="F62" s="19">
        <v>55.96</v>
      </c>
      <c r="G62" s="29"/>
      <c r="H62" s="29">
        <v>0</v>
      </c>
      <c r="I62" s="29">
        <v>55.96</v>
      </c>
      <c r="J62" s="19"/>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row>
    <row r="63" s="3" customFormat="1" ht="82" customHeight="1" spans="1:41">
      <c r="A63" s="19">
        <v>13</v>
      </c>
      <c r="B63" s="20"/>
      <c r="C63" s="21" t="s">
        <v>37</v>
      </c>
      <c r="D63" s="21" t="s">
        <v>132</v>
      </c>
      <c r="E63" s="21" t="s">
        <v>133</v>
      </c>
      <c r="F63" s="22">
        <v>30</v>
      </c>
      <c r="G63" s="22">
        <f>F63+F64</f>
        <v>200</v>
      </c>
      <c r="H63" s="22">
        <v>30</v>
      </c>
      <c r="I63" s="22">
        <v>0</v>
      </c>
      <c r="J63" s="19"/>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row>
    <row r="64" s="3" customFormat="1" ht="90" customHeight="1" spans="1:41">
      <c r="A64" s="19">
        <v>14</v>
      </c>
      <c r="B64" s="20"/>
      <c r="C64" s="21"/>
      <c r="D64" s="21" t="s">
        <v>134</v>
      </c>
      <c r="E64" s="21" t="s">
        <v>135</v>
      </c>
      <c r="F64" s="22">
        <v>170</v>
      </c>
      <c r="G64" s="22"/>
      <c r="H64" s="22">
        <v>170</v>
      </c>
      <c r="I64" s="22">
        <v>0</v>
      </c>
      <c r="J64" s="19"/>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row>
    <row r="65" s="3" customFormat="1" ht="99" customHeight="1" spans="1:41">
      <c r="A65" s="19">
        <v>15</v>
      </c>
      <c r="B65" s="20"/>
      <c r="C65" s="19" t="s">
        <v>48</v>
      </c>
      <c r="D65" s="39" t="s">
        <v>136</v>
      </c>
      <c r="E65" s="39" t="s">
        <v>137</v>
      </c>
      <c r="F65" s="22">
        <v>46.661027</v>
      </c>
      <c r="G65" s="22">
        <v>200</v>
      </c>
      <c r="H65" s="22">
        <v>46.66</v>
      </c>
      <c r="I65" s="22">
        <v>0</v>
      </c>
      <c r="J65" s="19"/>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row>
    <row r="66" s="3" customFormat="1" ht="109" customHeight="1" spans="1:41">
      <c r="A66" s="19">
        <v>16</v>
      </c>
      <c r="B66" s="20"/>
      <c r="C66" s="19"/>
      <c r="D66" s="39" t="s">
        <v>138</v>
      </c>
      <c r="E66" s="39" t="s">
        <v>139</v>
      </c>
      <c r="F66" s="22">
        <v>100.073926</v>
      </c>
      <c r="G66" s="22"/>
      <c r="H66" s="22">
        <v>61.67</v>
      </c>
      <c r="I66" s="22">
        <v>30</v>
      </c>
      <c r="J66" s="19"/>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row>
    <row r="67" s="3" customFormat="1" ht="105" customHeight="1" spans="1:41">
      <c r="A67" s="19">
        <v>17</v>
      </c>
      <c r="B67" s="23"/>
      <c r="C67" s="19"/>
      <c r="D67" s="39" t="s">
        <v>140</v>
      </c>
      <c r="E67" s="39" t="s">
        <v>141</v>
      </c>
      <c r="F67" s="22">
        <v>61.669565</v>
      </c>
      <c r="G67" s="22"/>
      <c r="H67" s="22">
        <v>61.67</v>
      </c>
      <c r="I67" s="22">
        <v>0</v>
      </c>
      <c r="J67" s="19"/>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row>
    <row r="68" s="3" customFormat="1" ht="87" customHeight="1" spans="1:41">
      <c r="A68" s="19">
        <v>18</v>
      </c>
      <c r="B68" s="24" t="s">
        <v>108</v>
      </c>
      <c r="C68" s="19" t="s">
        <v>63</v>
      </c>
      <c r="D68" s="21" t="s">
        <v>142</v>
      </c>
      <c r="E68" s="21" t="s">
        <v>143</v>
      </c>
      <c r="F68" s="22">
        <v>69.5</v>
      </c>
      <c r="G68" s="22">
        <f>F69+F68+F70+F71</f>
        <v>200</v>
      </c>
      <c r="H68" s="22">
        <v>69.5</v>
      </c>
      <c r="I68" s="22">
        <v>0</v>
      </c>
      <c r="J68" s="19"/>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row>
    <row r="69" s="3" customFormat="1" ht="84" customHeight="1" spans="1:41">
      <c r="A69" s="19">
        <v>19</v>
      </c>
      <c r="B69" s="20"/>
      <c r="C69" s="19"/>
      <c r="D69" s="21" t="s">
        <v>144</v>
      </c>
      <c r="E69" s="21" t="s">
        <v>145</v>
      </c>
      <c r="F69" s="22">
        <v>80.5</v>
      </c>
      <c r="G69" s="22"/>
      <c r="H69" s="22">
        <v>10</v>
      </c>
      <c r="I69" s="22">
        <v>70.5</v>
      </c>
      <c r="J69" s="19"/>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row>
    <row r="70" s="3" customFormat="1" ht="84" customHeight="1" spans="1:41">
      <c r="A70" s="19">
        <v>20</v>
      </c>
      <c r="B70" s="20"/>
      <c r="C70" s="19"/>
      <c r="D70" s="21" t="s">
        <v>146</v>
      </c>
      <c r="E70" s="21" t="s">
        <v>147</v>
      </c>
      <c r="F70" s="22">
        <v>24.5</v>
      </c>
      <c r="G70" s="22"/>
      <c r="H70" s="22">
        <v>24.5</v>
      </c>
      <c r="I70" s="22">
        <v>0</v>
      </c>
      <c r="J70" s="19"/>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row>
    <row r="71" s="3" customFormat="1" ht="179" customHeight="1" spans="1:41">
      <c r="A71" s="19">
        <v>21</v>
      </c>
      <c r="B71" s="20"/>
      <c r="C71" s="19"/>
      <c r="D71" s="26" t="s">
        <v>148</v>
      </c>
      <c r="E71" s="21" t="s">
        <v>149</v>
      </c>
      <c r="F71" s="22">
        <v>25.5</v>
      </c>
      <c r="G71" s="22"/>
      <c r="H71" s="22">
        <v>0</v>
      </c>
      <c r="I71" s="22">
        <v>25.5</v>
      </c>
      <c r="J71" s="19"/>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row>
    <row r="72" s="3" customFormat="1" ht="89" customHeight="1" spans="1:41">
      <c r="A72" s="19">
        <v>22</v>
      </c>
      <c r="B72" s="20"/>
      <c r="C72" s="29" t="s">
        <v>74</v>
      </c>
      <c r="D72" s="40" t="s">
        <v>150</v>
      </c>
      <c r="E72" s="40" t="s">
        <v>151</v>
      </c>
      <c r="F72" s="41">
        <v>240</v>
      </c>
      <c r="G72" s="22">
        <v>200</v>
      </c>
      <c r="H72" s="22">
        <v>127</v>
      </c>
      <c r="I72" s="22">
        <v>73</v>
      </c>
      <c r="J72" s="19"/>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row>
    <row r="73" s="3" customFormat="1" ht="47" customHeight="1" spans="1:41">
      <c r="A73" s="19">
        <v>23</v>
      </c>
      <c r="B73" s="24" t="s">
        <v>108</v>
      </c>
      <c r="C73" s="29" t="s">
        <v>80</v>
      </c>
      <c r="D73" s="21" t="s">
        <v>152</v>
      </c>
      <c r="E73" s="21" t="s">
        <v>153</v>
      </c>
      <c r="F73" s="22">
        <v>62</v>
      </c>
      <c r="G73" s="22">
        <f>F73+F74+F75+F76+F77</f>
        <v>200</v>
      </c>
      <c r="H73" s="22">
        <v>62</v>
      </c>
      <c r="I73" s="22">
        <v>0</v>
      </c>
      <c r="J73" s="19"/>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row>
    <row r="74" s="3" customFormat="1" ht="55" customHeight="1" spans="1:41">
      <c r="A74" s="19">
        <v>24</v>
      </c>
      <c r="B74" s="20"/>
      <c r="C74" s="29"/>
      <c r="D74" s="21" t="s">
        <v>154</v>
      </c>
      <c r="E74" s="21" t="s">
        <v>155</v>
      </c>
      <c r="F74" s="22">
        <v>50</v>
      </c>
      <c r="G74" s="22"/>
      <c r="H74" s="22">
        <v>50</v>
      </c>
      <c r="I74" s="22">
        <v>0</v>
      </c>
      <c r="J74" s="19"/>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row>
    <row r="75" s="3" customFormat="1" ht="47" customHeight="1" spans="1:41">
      <c r="A75" s="19">
        <v>25</v>
      </c>
      <c r="B75" s="20"/>
      <c r="C75" s="29"/>
      <c r="D75" s="42" t="s">
        <v>156</v>
      </c>
      <c r="E75" s="42" t="s">
        <v>157</v>
      </c>
      <c r="F75" s="43">
        <v>50</v>
      </c>
      <c r="G75" s="22"/>
      <c r="H75" s="22">
        <v>0</v>
      </c>
      <c r="I75" s="22">
        <v>50</v>
      </c>
      <c r="J75" s="19"/>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row>
    <row r="76" s="3" customFormat="1" ht="55" customHeight="1" spans="1:41">
      <c r="A76" s="19">
        <v>26</v>
      </c>
      <c r="B76" s="20"/>
      <c r="C76" s="29"/>
      <c r="D76" s="42" t="s">
        <v>158</v>
      </c>
      <c r="E76" s="40" t="s">
        <v>159</v>
      </c>
      <c r="F76" s="43">
        <v>13</v>
      </c>
      <c r="G76" s="22"/>
      <c r="H76" s="22">
        <v>0</v>
      </c>
      <c r="I76" s="22">
        <v>13</v>
      </c>
      <c r="J76" s="19"/>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row>
    <row r="77" s="3" customFormat="1" ht="80" customHeight="1" spans="1:41">
      <c r="A77" s="19">
        <v>27</v>
      </c>
      <c r="B77" s="20"/>
      <c r="C77" s="29"/>
      <c r="D77" s="42" t="s">
        <v>160</v>
      </c>
      <c r="E77" s="42" t="s">
        <v>161</v>
      </c>
      <c r="F77" s="22">
        <v>25</v>
      </c>
      <c r="G77" s="22"/>
      <c r="H77" s="22">
        <v>25</v>
      </c>
      <c r="I77" s="22">
        <v>0</v>
      </c>
      <c r="J77" s="19"/>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row>
    <row r="78" s="3" customFormat="1" ht="69" customHeight="1" spans="1:41">
      <c r="A78" s="19">
        <v>28</v>
      </c>
      <c r="B78" s="20"/>
      <c r="C78" s="29" t="s">
        <v>88</v>
      </c>
      <c r="D78" s="21" t="s">
        <v>162</v>
      </c>
      <c r="E78" s="19" t="s">
        <v>163</v>
      </c>
      <c r="F78" s="22">
        <v>50</v>
      </c>
      <c r="G78" s="22">
        <f>F78+F79+F80</f>
        <v>200</v>
      </c>
      <c r="H78" s="22">
        <v>0</v>
      </c>
      <c r="I78" s="22">
        <v>50</v>
      </c>
      <c r="J78" s="19"/>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row>
    <row r="79" s="3" customFormat="1" ht="79" customHeight="1" spans="1:41">
      <c r="A79" s="19">
        <v>29</v>
      </c>
      <c r="B79" s="20"/>
      <c r="C79" s="29"/>
      <c r="D79" s="19" t="s">
        <v>164</v>
      </c>
      <c r="E79" s="19" t="s">
        <v>165</v>
      </c>
      <c r="F79" s="22">
        <v>18</v>
      </c>
      <c r="G79" s="22"/>
      <c r="H79" s="22">
        <v>0</v>
      </c>
      <c r="I79" s="22">
        <v>18</v>
      </c>
      <c r="J79" s="19"/>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row>
    <row r="80" s="3" customFormat="1" ht="94" customHeight="1" spans="1:41">
      <c r="A80" s="19">
        <v>30</v>
      </c>
      <c r="B80" s="23"/>
      <c r="C80" s="29"/>
      <c r="D80" s="19" t="s">
        <v>166</v>
      </c>
      <c r="E80" s="19" t="s">
        <v>167</v>
      </c>
      <c r="F80" s="22">
        <v>132</v>
      </c>
      <c r="G80" s="22"/>
      <c r="H80" s="22">
        <v>132</v>
      </c>
      <c r="I80" s="22">
        <v>0</v>
      </c>
      <c r="J80" s="19"/>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row>
    <row r="81" s="3" customFormat="1" ht="76" customHeight="1" spans="1:41">
      <c r="A81" s="19">
        <v>31</v>
      </c>
      <c r="B81" s="24" t="s">
        <v>108</v>
      </c>
      <c r="C81" s="19" t="s">
        <v>168</v>
      </c>
      <c r="D81" s="19" t="s">
        <v>169</v>
      </c>
      <c r="E81" s="19" t="s">
        <v>170</v>
      </c>
      <c r="F81" s="29">
        <v>191.63</v>
      </c>
      <c r="G81" s="22">
        <v>948.2</v>
      </c>
      <c r="H81" s="22">
        <v>0</v>
      </c>
      <c r="I81" s="29">
        <v>191.63</v>
      </c>
      <c r="J81" s="19"/>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row>
    <row r="82" s="3" customFormat="1" ht="59" customHeight="1" spans="1:41">
      <c r="A82" s="19">
        <v>32</v>
      </c>
      <c r="B82" s="20"/>
      <c r="C82" s="19"/>
      <c r="D82" s="19" t="s">
        <v>171</v>
      </c>
      <c r="E82" s="19" t="s">
        <v>172</v>
      </c>
      <c r="F82" s="29">
        <v>123</v>
      </c>
      <c r="G82" s="22"/>
      <c r="H82" s="22">
        <v>0</v>
      </c>
      <c r="I82" s="29">
        <v>123</v>
      </c>
      <c r="J82" s="19"/>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row>
    <row r="83" s="3" customFormat="1" ht="66" customHeight="1" spans="1:41">
      <c r="A83" s="19">
        <v>33</v>
      </c>
      <c r="B83" s="20"/>
      <c r="C83" s="19"/>
      <c r="D83" s="19" t="s">
        <v>173</v>
      </c>
      <c r="E83" s="19" t="s">
        <v>174</v>
      </c>
      <c r="F83" s="29">
        <v>123.6</v>
      </c>
      <c r="G83" s="22"/>
      <c r="H83" s="22">
        <v>0</v>
      </c>
      <c r="I83" s="29">
        <v>123.6</v>
      </c>
      <c r="J83" s="19"/>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row>
    <row r="84" s="3" customFormat="1" ht="73" customHeight="1" spans="1:41">
      <c r="A84" s="19">
        <v>34</v>
      </c>
      <c r="B84" s="20"/>
      <c r="C84" s="19"/>
      <c r="D84" s="19" t="s">
        <v>175</v>
      </c>
      <c r="E84" s="19" t="s">
        <v>176</v>
      </c>
      <c r="F84" s="22">
        <v>101.27</v>
      </c>
      <c r="G84" s="22"/>
      <c r="H84" s="22">
        <v>0</v>
      </c>
      <c r="I84" s="22">
        <v>101.27</v>
      </c>
      <c r="J84" s="19"/>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row>
    <row r="85" s="3" customFormat="1" ht="77" customHeight="1" spans="1:41">
      <c r="A85" s="19">
        <v>35</v>
      </c>
      <c r="B85" s="20"/>
      <c r="C85" s="19"/>
      <c r="D85" s="19" t="s">
        <v>177</v>
      </c>
      <c r="E85" s="34" t="s">
        <v>176</v>
      </c>
      <c r="F85" s="29">
        <v>153.5</v>
      </c>
      <c r="G85" s="22"/>
      <c r="H85" s="22">
        <v>0</v>
      </c>
      <c r="I85" s="29">
        <v>153.5</v>
      </c>
      <c r="J85" s="19"/>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row>
    <row r="86" s="3" customFormat="1" ht="121" customHeight="1" spans="1:41">
      <c r="A86" s="19">
        <v>36</v>
      </c>
      <c r="B86" s="23"/>
      <c r="C86" s="19"/>
      <c r="D86" s="26" t="s">
        <v>178</v>
      </c>
      <c r="E86" s="19" t="s">
        <v>179</v>
      </c>
      <c r="F86" s="29">
        <v>255.2</v>
      </c>
      <c r="G86" s="22"/>
      <c r="H86" s="22">
        <v>0</v>
      </c>
      <c r="I86" s="29">
        <v>255.2</v>
      </c>
      <c r="J86" s="19"/>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row>
    <row r="87" s="3" customFormat="1" ht="40" customHeight="1" spans="1:41">
      <c r="A87" s="17" t="s">
        <v>95</v>
      </c>
      <c r="B87" s="17"/>
      <c r="C87" s="17"/>
      <c r="D87" s="17"/>
      <c r="E87" s="17"/>
      <c r="F87" s="33">
        <v>2748.2</v>
      </c>
      <c r="G87" s="18">
        <f>G51+G54+G58+G63+G65+G68+G72+G73+G78+G81</f>
        <v>2748.2</v>
      </c>
      <c r="H87" s="18">
        <f>SUM(H51:H86)</f>
        <v>1325</v>
      </c>
      <c r="I87" s="18">
        <f>SUM(I51:I86)</f>
        <v>1423.2</v>
      </c>
      <c r="J87" s="19"/>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row>
    <row r="88" s="3" customFormat="1" ht="65" customHeight="1" spans="1:41">
      <c r="A88" s="19">
        <v>1</v>
      </c>
      <c r="B88" s="19" t="s">
        <v>180</v>
      </c>
      <c r="C88" s="21" t="s">
        <v>168</v>
      </c>
      <c r="D88" s="21" t="s">
        <v>181</v>
      </c>
      <c r="E88" s="32" t="s">
        <v>182</v>
      </c>
      <c r="F88" s="22">
        <v>284</v>
      </c>
      <c r="G88" s="22">
        <v>284</v>
      </c>
      <c r="H88" s="22">
        <v>0</v>
      </c>
      <c r="I88" s="22">
        <v>284</v>
      </c>
      <c r="J88" s="19"/>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row>
    <row r="89" s="3" customFormat="1" ht="144" customHeight="1" spans="1:41">
      <c r="A89" s="19">
        <v>2</v>
      </c>
      <c r="B89" s="19" t="s">
        <v>183</v>
      </c>
      <c r="C89" s="21" t="s">
        <v>184</v>
      </c>
      <c r="D89" s="21" t="s">
        <v>185</v>
      </c>
      <c r="E89" s="21" t="s">
        <v>186</v>
      </c>
      <c r="F89" s="22">
        <v>452.4</v>
      </c>
      <c r="G89" s="22">
        <v>452.4</v>
      </c>
      <c r="H89" s="22">
        <v>0</v>
      </c>
      <c r="I89" s="22">
        <v>452.4</v>
      </c>
      <c r="J89" s="19"/>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row>
    <row r="90" s="3" customFormat="1" ht="40" customHeight="1" spans="1:41">
      <c r="A90" s="17" t="s">
        <v>95</v>
      </c>
      <c r="B90" s="17"/>
      <c r="C90" s="17"/>
      <c r="D90" s="17"/>
      <c r="E90" s="17"/>
      <c r="F90" s="33">
        <f>F88+F89</f>
        <v>736.4</v>
      </c>
      <c r="G90" s="33">
        <f>G88+G89</f>
        <v>736.4</v>
      </c>
      <c r="H90" s="18">
        <f>SUM(H88:H89)</f>
        <v>0</v>
      </c>
      <c r="I90" s="18">
        <f>SUM(I88:I89)</f>
        <v>736.4</v>
      </c>
      <c r="J90" s="19"/>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row>
    <row r="91" s="3" customFormat="1" ht="40" customHeight="1" spans="1:41">
      <c r="A91" s="17" t="s">
        <v>187</v>
      </c>
      <c r="B91" s="17"/>
      <c r="C91" s="17"/>
      <c r="D91" s="17"/>
      <c r="E91" s="17"/>
      <c r="F91" s="18">
        <f>F90+F87+F43+F50</f>
        <v>17118.6</v>
      </c>
      <c r="G91" s="18">
        <f>G90+G87+G43+G50</f>
        <v>16011</v>
      </c>
      <c r="H91" s="18">
        <f>H90+H87+H50+H43</f>
        <v>9073</v>
      </c>
      <c r="I91" s="18">
        <f>I90+I87+I50+I43</f>
        <v>6938</v>
      </c>
      <c r="J91" s="19"/>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row>
  </sheetData>
  <mergeCells count="88">
    <mergeCell ref="A1:J1"/>
    <mergeCell ref="A2:J2"/>
    <mergeCell ref="G3:J3"/>
    <mergeCell ref="H4:I4"/>
    <mergeCell ref="A43:E43"/>
    <mergeCell ref="A50:E50"/>
    <mergeCell ref="A87:E87"/>
    <mergeCell ref="A90:E90"/>
    <mergeCell ref="A91:E91"/>
    <mergeCell ref="A4:A5"/>
    <mergeCell ref="A44:A45"/>
    <mergeCell ref="A46:A49"/>
    <mergeCell ref="B4:B5"/>
    <mergeCell ref="B6:B9"/>
    <mergeCell ref="B10:B13"/>
    <mergeCell ref="B14:B20"/>
    <mergeCell ref="B21:B27"/>
    <mergeCell ref="B28:B32"/>
    <mergeCell ref="B33:B39"/>
    <mergeCell ref="B40:B42"/>
    <mergeCell ref="B44:B49"/>
    <mergeCell ref="B51:B57"/>
    <mergeCell ref="B58:B67"/>
    <mergeCell ref="B68:B72"/>
    <mergeCell ref="B73:B80"/>
    <mergeCell ref="B81:B86"/>
    <mergeCell ref="C4:C5"/>
    <mergeCell ref="C6:C9"/>
    <mergeCell ref="C10:C13"/>
    <mergeCell ref="C14:C15"/>
    <mergeCell ref="C16:C20"/>
    <mergeCell ref="C21:C27"/>
    <mergeCell ref="C28:C32"/>
    <mergeCell ref="C33:C35"/>
    <mergeCell ref="C36:C39"/>
    <mergeCell ref="C40:C42"/>
    <mergeCell ref="C44:C45"/>
    <mergeCell ref="C46:C49"/>
    <mergeCell ref="C51:C53"/>
    <mergeCell ref="C54:C57"/>
    <mergeCell ref="C58:C62"/>
    <mergeCell ref="C63:C64"/>
    <mergeCell ref="C65:C67"/>
    <mergeCell ref="C68:C71"/>
    <mergeCell ref="C73:C77"/>
    <mergeCell ref="C78:C80"/>
    <mergeCell ref="C81:C86"/>
    <mergeCell ref="D4:D5"/>
    <mergeCell ref="E4:E5"/>
    <mergeCell ref="F4:F5"/>
    <mergeCell ref="G4:G5"/>
    <mergeCell ref="G6:G9"/>
    <mergeCell ref="G10:G13"/>
    <mergeCell ref="G14:G15"/>
    <mergeCell ref="G16:G20"/>
    <mergeCell ref="G21:G27"/>
    <mergeCell ref="G28:G32"/>
    <mergeCell ref="G33:G35"/>
    <mergeCell ref="G36:G39"/>
    <mergeCell ref="G40:G42"/>
    <mergeCell ref="G51:G53"/>
    <mergeCell ref="G54:G57"/>
    <mergeCell ref="G58:G62"/>
    <mergeCell ref="G63:G64"/>
    <mergeCell ref="G65:G67"/>
    <mergeCell ref="G68:G71"/>
    <mergeCell ref="G73:G77"/>
    <mergeCell ref="G78:G80"/>
    <mergeCell ref="G81:G86"/>
    <mergeCell ref="J4:J5"/>
    <mergeCell ref="J6:J9"/>
    <mergeCell ref="J10:J13"/>
    <mergeCell ref="J14:J15"/>
    <mergeCell ref="J16:J20"/>
    <mergeCell ref="J21:J27"/>
    <mergeCell ref="J28:J32"/>
    <mergeCell ref="J33:J35"/>
    <mergeCell ref="J36:J39"/>
    <mergeCell ref="J40:J42"/>
    <mergeCell ref="J44:J49"/>
    <mergeCell ref="J51:J53"/>
    <mergeCell ref="J54:J57"/>
    <mergeCell ref="J58:J62"/>
    <mergeCell ref="J63:J64"/>
    <mergeCell ref="J65:J67"/>
    <mergeCell ref="J68:J71"/>
    <mergeCell ref="J73:J77"/>
    <mergeCell ref="J78:J80"/>
  </mergeCells>
  <pageMargins left="0.590277777777778" right="0.590277777777778" top="0.354166666666667" bottom="0.393055555555556" header="0.5" footer="0.196527777777778"/>
  <pageSetup paperSize="9" scale="75" fitToHeight="0" orientation="landscape" horizontalDpi="600"/>
  <headerFooter alignWithMargins="0">
    <oddFooter>&amp;C第 &amp;P 页，共 &amp;N 页</oddFooter>
  </headerFooter>
  <ignoredErrors>
    <ignoredError sqref="G6" formulaRange="1"/>
  </ignoredErrors>
</worksheet>
</file>

<file path=docProps/app.xml><?xml version="1.0" encoding="utf-8"?>
<Properties xmlns="http://schemas.openxmlformats.org/officeDocument/2006/extended-properties" xmlns:vt="http://schemas.openxmlformats.org/officeDocument/2006/docPropsVTypes">
  <Company>屯昌县（屯城镇）</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Hyg</dc:creator>
  <cp:lastModifiedBy>宽宽.</cp:lastModifiedBy>
  <dcterms:created xsi:type="dcterms:W3CDTF">2022-01-18T07:50:00Z</dcterms:created>
  <dcterms:modified xsi:type="dcterms:W3CDTF">2022-03-14T03:44:14Z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8F146B3C1B5245778CC78FC980EC14E4</vt:lpwstr>
  </property>
</Properties>
</file>