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<sst xmlns="http://schemas.openxmlformats.org/spreadsheetml/2006/main" count="59" uniqueCount="33">
  <si>
    <t>附表1：</t>
  </si>
  <si>
    <t>保亭黎族苗族自治县2023年中央和省级财政衔接推进乡村振兴补助资金分配表</t>
  </si>
  <si>
    <t xml:space="preserve">                                                                                                         单元：万元</t>
  </si>
  <si>
    <t>序号</t>
  </si>
  <si>
    <t>实施单位</t>
  </si>
  <si>
    <t>产业发展</t>
  </si>
  <si>
    <t>基础设施</t>
  </si>
  <si>
    <t>培训</t>
  </si>
  <si>
    <t>公益岗补助</t>
  </si>
  <si>
    <t>示范村项目</t>
  </si>
  <si>
    <t>合计</t>
  </si>
  <si>
    <t>备注</t>
  </si>
  <si>
    <t>资金用途</t>
  </si>
  <si>
    <t>资金规模</t>
  </si>
  <si>
    <t>其中</t>
  </si>
  <si>
    <t>中央</t>
  </si>
  <si>
    <t>省级</t>
  </si>
  <si>
    <t>保城镇</t>
  </si>
  <si>
    <t>1.产业发展奖补。
2.生产经营和劳动技能培训。
3.就业补助。
4.培育和壮大“十大”特色优势产业等特色优势种养殖业及必要的产业配套基础设施建设。支持村集体与龙头企业、合作社合作或自主经营发展等方式，壮大村集体经济。</t>
  </si>
  <si>
    <t>补齐必要的农村人居环境整治和小型公益性基础设施建设短板。主要包括水、电、路、网、等农业生产配套设施，以及垃圾清运等小型公益性生活设施。</t>
  </si>
  <si>
    <t>组织脱贫户（含监测帮扶对象）开展生产经营和劳动技能培训。</t>
  </si>
  <si>
    <t>对脱贫劳动力（含监测帮扶对象）从事公益岗位劳动给予补助</t>
  </si>
  <si>
    <t>每个示范村投入1000万元，其中300万元用于示范村发展产业(含村集体经济)，700万元用于补齐必要的基础设施。</t>
  </si>
  <si>
    <t>什玲镇</t>
  </si>
  <si>
    <t>响水镇</t>
  </si>
  <si>
    <t>新政镇</t>
  </si>
  <si>
    <t>加茂镇</t>
  </si>
  <si>
    <t>三道镇</t>
  </si>
  <si>
    <t>六弓乡</t>
  </si>
  <si>
    <t>南林乡</t>
  </si>
  <si>
    <t>毛感乡</t>
  </si>
  <si>
    <t>县就业服务中心</t>
  </si>
  <si>
    <t>县乡村振兴局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</si>
</sst>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23" fillId="13" borderId="2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76" fontId="4" fillId="2" borderId="1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176" fontId="4" fillId="2" borderId="12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176" fontId="4" fillId="2" borderId="14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9"/>
  <sheetViews>
    <sheetView tabSelected="1" zoomScale="85" zoomScaleNormal="85" topLeftCell="A4" workbookViewId="0">
      <selection activeCell="I14" sqref="I14"/>
    </sheetView>
  </sheetViews>
  <sheetFormatPr defaultColWidth="9" defaultRowHeight="13.5"/>
  <cols>
    <col min="1" max="1" width="9" style="3"/>
    <col min="2" max="2" width="18.75" style="3" customWidth="1"/>
    <col min="3" max="3" width="32" style="3" customWidth="1"/>
    <col min="4" max="4" width="11.875" style="3" customWidth="1"/>
    <col min="5" max="5" width="7.375" style="3" customWidth="1"/>
    <col min="6" max="6" width="9.25" style="3" customWidth="1"/>
    <col min="7" max="7" width="12.25" style="3" customWidth="1"/>
    <col min="8" max="8" width="11.75" style="3" customWidth="1"/>
    <col min="9" max="9" width="9.125" style="3" customWidth="1"/>
    <col min="10" max="11" width="11" style="3" customWidth="1"/>
    <col min="12" max="12" width="10.75" style="3" customWidth="1"/>
    <col min="13" max="13" width="7.125" style="3" customWidth="1"/>
    <col min="14" max="14" width="8.25" style="3" customWidth="1"/>
    <col min="15" max="15" width="13.125" style="3" customWidth="1"/>
    <col min="16" max="16" width="11" style="3" customWidth="1"/>
    <col min="17" max="17" width="8.75" style="3" customWidth="1"/>
    <col min="18" max="18" width="8.875" style="3" customWidth="1"/>
    <col min="19" max="20" width="15" style="3" customWidth="1"/>
    <col min="21" max="21" width="9.75" style="3" customWidth="1"/>
    <col min="22" max="22" width="9.125" style="3"/>
    <col min="23" max="23" width="9" style="3"/>
    <col min="24" max="24" width="9.125" style="3"/>
    <col min="25" max="16384" width="9" style="3"/>
  </cols>
  <sheetData>
    <row r="1" ht="47" customHeight="1" spans="1:1">
      <c r="A1" s="4" t="s">
        <v>0</v>
      </c>
    </row>
    <row r="2" s="1" customFormat="1" ht="50" customHeight="1" spans="1:2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" customFormat="1" ht="28.5" customHeight="1" spans="1:26">
      <c r="A3" s="6"/>
      <c r="B3" s="6"/>
      <c r="C3" s="6"/>
      <c r="D3" s="6"/>
      <c r="E3" s="6"/>
      <c r="F3" s="6"/>
      <c r="G3" s="6"/>
      <c r="H3" s="6"/>
      <c r="I3" s="6"/>
      <c r="J3" s="6"/>
      <c r="L3" s="34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="1" customFormat="1" ht="32.1" customHeight="1" spans="1:26">
      <c r="A4" s="7" t="s">
        <v>3</v>
      </c>
      <c r="B4" s="7" t="s">
        <v>4</v>
      </c>
      <c r="C4" s="8" t="s">
        <v>5</v>
      </c>
      <c r="D4" s="9"/>
      <c r="E4" s="9"/>
      <c r="F4" s="9"/>
      <c r="G4" s="8" t="s">
        <v>6</v>
      </c>
      <c r="H4" s="9"/>
      <c r="I4" s="9"/>
      <c r="J4" s="13"/>
      <c r="K4" s="8" t="s">
        <v>7</v>
      </c>
      <c r="L4" s="9"/>
      <c r="M4" s="9"/>
      <c r="N4" s="9"/>
      <c r="O4" s="14" t="s">
        <v>8</v>
      </c>
      <c r="P4" s="14"/>
      <c r="Q4" s="14"/>
      <c r="R4" s="14"/>
      <c r="S4" s="48" t="s">
        <v>9</v>
      </c>
      <c r="T4" s="48"/>
      <c r="U4" s="48"/>
      <c r="V4" s="48"/>
      <c r="W4" s="48"/>
      <c r="X4" s="49"/>
      <c r="Y4" s="14" t="s">
        <v>10</v>
      </c>
      <c r="Z4" s="14" t="s">
        <v>11</v>
      </c>
    </row>
    <row r="5" s="1" customFormat="1" ht="32.1" customHeight="1" spans="1:26">
      <c r="A5" s="10"/>
      <c r="B5" s="10"/>
      <c r="C5" s="11"/>
      <c r="D5" s="12"/>
      <c r="E5" s="12"/>
      <c r="F5" s="12"/>
      <c r="G5" s="11"/>
      <c r="H5" s="12"/>
      <c r="I5" s="12"/>
      <c r="J5" s="16"/>
      <c r="K5" s="11"/>
      <c r="L5" s="12"/>
      <c r="M5" s="12"/>
      <c r="N5" s="12"/>
      <c r="O5" s="14"/>
      <c r="P5" s="14"/>
      <c r="Q5" s="14"/>
      <c r="R5" s="14"/>
      <c r="S5" s="50"/>
      <c r="T5" s="49"/>
      <c r="U5" s="50" t="s">
        <v>5</v>
      </c>
      <c r="V5" s="49"/>
      <c r="W5" s="50" t="s">
        <v>6</v>
      </c>
      <c r="X5" s="49"/>
      <c r="Y5" s="14"/>
      <c r="Z5" s="14"/>
    </row>
    <row r="6" s="1" customFormat="1" ht="30" customHeight="1" spans="1:26">
      <c r="A6" s="10"/>
      <c r="B6" s="10"/>
      <c r="C6" s="7" t="s">
        <v>12</v>
      </c>
      <c r="D6" s="13" t="s">
        <v>13</v>
      </c>
      <c r="E6" s="9" t="s">
        <v>14</v>
      </c>
      <c r="F6" s="9"/>
      <c r="G6" s="14" t="s">
        <v>12</v>
      </c>
      <c r="H6" s="13" t="s">
        <v>13</v>
      </c>
      <c r="I6" s="9" t="s">
        <v>14</v>
      </c>
      <c r="J6" s="13"/>
      <c r="K6" s="7" t="s">
        <v>12</v>
      </c>
      <c r="L6" s="7" t="s">
        <v>13</v>
      </c>
      <c r="M6" s="8" t="s">
        <v>14</v>
      </c>
      <c r="N6" s="9"/>
      <c r="O6" s="15" t="s">
        <v>12</v>
      </c>
      <c r="P6" s="16" t="s">
        <v>13</v>
      </c>
      <c r="Q6" s="51" t="s">
        <v>14</v>
      </c>
      <c r="R6" s="51"/>
      <c r="S6" s="14" t="s">
        <v>12</v>
      </c>
      <c r="T6" s="13" t="s">
        <v>13</v>
      </c>
      <c r="U6" s="14" t="s">
        <v>14</v>
      </c>
      <c r="V6" s="14"/>
      <c r="W6" s="14" t="s">
        <v>14</v>
      </c>
      <c r="X6" s="14"/>
      <c r="Y6" s="14"/>
      <c r="Z6" s="14"/>
    </row>
    <row r="7" s="1" customFormat="1" ht="32.1" customHeight="1" spans="1:26">
      <c r="A7" s="10"/>
      <c r="B7" s="10"/>
      <c r="C7" s="15"/>
      <c r="D7" s="16"/>
      <c r="E7" s="7" t="s">
        <v>15</v>
      </c>
      <c r="F7" s="7" t="s">
        <v>16</v>
      </c>
      <c r="G7" s="14"/>
      <c r="H7" s="16"/>
      <c r="I7" s="7" t="s">
        <v>15</v>
      </c>
      <c r="J7" s="7" t="s">
        <v>16</v>
      </c>
      <c r="K7" s="15"/>
      <c r="L7" s="15"/>
      <c r="M7" s="7" t="s">
        <v>15</v>
      </c>
      <c r="N7" s="7" t="s">
        <v>16</v>
      </c>
      <c r="O7" s="14"/>
      <c r="P7" s="35"/>
      <c r="Q7" s="7" t="s">
        <v>15</v>
      </c>
      <c r="R7" s="8" t="s">
        <v>16</v>
      </c>
      <c r="S7" s="14"/>
      <c r="T7" s="35"/>
      <c r="U7" s="7" t="s">
        <v>15</v>
      </c>
      <c r="V7" s="8" t="s">
        <v>16</v>
      </c>
      <c r="W7" s="7" t="s">
        <v>15</v>
      </c>
      <c r="X7" s="8" t="s">
        <v>16</v>
      </c>
      <c r="Y7" s="14"/>
      <c r="Z7" s="14"/>
    </row>
    <row r="8" s="1" customFormat="1" ht="40" customHeight="1" spans="1:26">
      <c r="A8" s="17">
        <v>1</v>
      </c>
      <c r="B8" s="18" t="s">
        <v>17</v>
      </c>
      <c r="C8" s="19" t="s">
        <v>18</v>
      </c>
      <c r="D8" s="20">
        <f>E8+F8</f>
        <v>1515</v>
      </c>
      <c r="E8" s="21">
        <v>1380</v>
      </c>
      <c r="F8" s="21">
        <v>135</v>
      </c>
      <c r="G8" s="22" t="s">
        <v>19</v>
      </c>
      <c r="H8" s="23">
        <v>555</v>
      </c>
      <c r="I8" s="23">
        <v>321</v>
      </c>
      <c r="J8" s="23">
        <v>234</v>
      </c>
      <c r="K8" s="36" t="s">
        <v>20</v>
      </c>
      <c r="L8" s="23">
        <v>0</v>
      </c>
      <c r="M8" s="37">
        <v>0</v>
      </c>
      <c r="N8" s="37">
        <v>0</v>
      </c>
      <c r="O8" s="38" t="s">
        <v>21</v>
      </c>
      <c r="P8" s="39">
        <v>0</v>
      </c>
      <c r="Q8" s="23">
        <v>0</v>
      </c>
      <c r="R8" s="23">
        <v>0</v>
      </c>
      <c r="S8" s="38" t="s">
        <v>22</v>
      </c>
      <c r="T8" s="39">
        <v>800</v>
      </c>
      <c r="U8" s="39">
        <v>0</v>
      </c>
      <c r="V8" s="39">
        <v>300</v>
      </c>
      <c r="W8" s="39">
        <v>0</v>
      </c>
      <c r="X8" s="39">
        <v>500</v>
      </c>
      <c r="Y8" s="20">
        <f>D8+H8+L8+P8+T8</f>
        <v>2870</v>
      </c>
      <c r="Z8" s="54"/>
    </row>
    <row r="9" s="1" customFormat="1" ht="40" customHeight="1" spans="1:26">
      <c r="A9" s="17">
        <v>2</v>
      </c>
      <c r="B9" s="18" t="s">
        <v>23</v>
      </c>
      <c r="C9" s="24"/>
      <c r="D9" s="20">
        <f t="shared" ref="D9:D18" si="0">E9+F9</f>
        <v>870</v>
      </c>
      <c r="E9" s="21">
        <v>660</v>
      </c>
      <c r="F9" s="21">
        <v>210</v>
      </c>
      <c r="G9" s="25"/>
      <c r="H9" s="23">
        <f t="shared" ref="H9:H18" si="1">I9+J9</f>
        <v>520</v>
      </c>
      <c r="I9" s="23">
        <v>262</v>
      </c>
      <c r="J9" s="23">
        <v>258</v>
      </c>
      <c r="K9" s="40"/>
      <c r="L9" s="23">
        <v>0</v>
      </c>
      <c r="M9" s="37">
        <v>0</v>
      </c>
      <c r="N9" s="37">
        <v>0</v>
      </c>
      <c r="O9" s="41"/>
      <c r="P9" s="39">
        <v>0</v>
      </c>
      <c r="Q9" s="23">
        <v>0</v>
      </c>
      <c r="R9" s="23">
        <v>0</v>
      </c>
      <c r="S9" s="52"/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20">
        <f t="shared" ref="Y9:Y18" si="2">D9+H9+L9+P9+T9</f>
        <v>1390</v>
      </c>
      <c r="Z9" s="54"/>
    </row>
    <row r="10" s="1" customFormat="1" ht="40" customHeight="1" spans="1:26">
      <c r="A10" s="17">
        <v>3</v>
      </c>
      <c r="B10" s="18" t="s">
        <v>24</v>
      </c>
      <c r="C10" s="24"/>
      <c r="D10" s="20">
        <f t="shared" ref="D10:D12" si="3">E10+F10</f>
        <v>1435</v>
      </c>
      <c r="E10" s="21">
        <v>900</v>
      </c>
      <c r="F10" s="21">
        <v>535</v>
      </c>
      <c r="G10" s="25"/>
      <c r="H10" s="23">
        <f t="shared" ref="H10:H12" si="4">I10+J10</f>
        <v>675</v>
      </c>
      <c r="I10" s="23">
        <v>530</v>
      </c>
      <c r="J10" s="23">
        <v>145</v>
      </c>
      <c r="K10" s="40"/>
      <c r="L10" s="23">
        <v>0</v>
      </c>
      <c r="M10" s="37">
        <v>0</v>
      </c>
      <c r="N10" s="37">
        <v>0</v>
      </c>
      <c r="O10" s="41"/>
      <c r="P10" s="39">
        <v>0</v>
      </c>
      <c r="Q10" s="23">
        <v>0</v>
      </c>
      <c r="R10" s="23">
        <v>0</v>
      </c>
      <c r="S10" s="52"/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20">
        <f t="shared" ref="Y10:Y12" si="5">D10+H10+L10+P10+T10</f>
        <v>2110</v>
      </c>
      <c r="Z10" s="54"/>
    </row>
    <row r="11" s="1" customFormat="1" ht="40" customHeight="1" spans="1:26">
      <c r="A11" s="17">
        <v>4</v>
      </c>
      <c r="B11" s="18" t="s">
        <v>25</v>
      </c>
      <c r="C11" s="24"/>
      <c r="D11" s="20">
        <f t="shared" si="3"/>
        <v>1199</v>
      </c>
      <c r="E11" s="21">
        <v>1074</v>
      </c>
      <c r="F11" s="21">
        <v>125</v>
      </c>
      <c r="G11" s="25"/>
      <c r="H11" s="23">
        <f t="shared" si="4"/>
        <v>801</v>
      </c>
      <c r="I11" s="23">
        <v>360</v>
      </c>
      <c r="J11" s="23">
        <v>441</v>
      </c>
      <c r="K11" s="40"/>
      <c r="L11" s="23">
        <v>0</v>
      </c>
      <c r="M11" s="37">
        <v>0</v>
      </c>
      <c r="N11" s="37">
        <v>0</v>
      </c>
      <c r="O11" s="41"/>
      <c r="P11" s="39">
        <v>0</v>
      </c>
      <c r="Q11" s="23">
        <v>0</v>
      </c>
      <c r="R11" s="23">
        <v>0</v>
      </c>
      <c r="S11" s="52"/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20">
        <f t="shared" si="5"/>
        <v>2000</v>
      </c>
      <c r="Z11" s="54"/>
    </row>
    <row r="12" s="2" customFormat="1" ht="40" customHeight="1" spans="1:26">
      <c r="A12" s="17">
        <v>5</v>
      </c>
      <c r="B12" s="18" t="s">
        <v>26</v>
      </c>
      <c r="C12" s="24"/>
      <c r="D12" s="26">
        <f t="shared" si="3"/>
        <v>996</v>
      </c>
      <c r="E12" s="27">
        <v>660</v>
      </c>
      <c r="F12" s="27">
        <v>336</v>
      </c>
      <c r="G12" s="25"/>
      <c r="H12" s="28">
        <f t="shared" si="4"/>
        <v>605</v>
      </c>
      <c r="I12" s="28">
        <v>425</v>
      </c>
      <c r="J12" s="28">
        <v>180</v>
      </c>
      <c r="K12" s="40"/>
      <c r="L12" s="28">
        <v>0</v>
      </c>
      <c r="M12" s="42">
        <v>0</v>
      </c>
      <c r="N12" s="42">
        <v>0</v>
      </c>
      <c r="O12" s="41"/>
      <c r="P12" s="43">
        <v>0</v>
      </c>
      <c r="Q12" s="28">
        <v>0</v>
      </c>
      <c r="R12" s="28">
        <v>0</v>
      </c>
      <c r="S12" s="52"/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26">
        <f t="shared" si="5"/>
        <v>1601</v>
      </c>
      <c r="Z12" s="55"/>
    </row>
    <row r="13" s="1" customFormat="1" ht="40" customHeight="1" spans="1:26">
      <c r="A13" s="17">
        <v>6</v>
      </c>
      <c r="B13" s="18" t="s">
        <v>27</v>
      </c>
      <c r="C13" s="24"/>
      <c r="D13" s="20">
        <f t="shared" si="0"/>
        <v>793</v>
      </c>
      <c r="E13" s="21">
        <v>460</v>
      </c>
      <c r="F13" s="21">
        <v>333</v>
      </c>
      <c r="G13" s="25"/>
      <c r="H13" s="23">
        <v>554</v>
      </c>
      <c r="I13" s="23">
        <v>340</v>
      </c>
      <c r="J13" s="23">
        <v>214</v>
      </c>
      <c r="K13" s="40"/>
      <c r="L13" s="23">
        <v>0</v>
      </c>
      <c r="M13" s="37">
        <v>0</v>
      </c>
      <c r="N13" s="37">
        <v>0</v>
      </c>
      <c r="O13" s="41"/>
      <c r="P13" s="39">
        <v>0</v>
      </c>
      <c r="Q13" s="23">
        <v>0</v>
      </c>
      <c r="R13" s="23">
        <v>0</v>
      </c>
      <c r="S13" s="52"/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20">
        <f t="shared" si="2"/>
        <v>1347</v>
      </c>
      <c r="Z13" s="54"/>
    </row>
    <row r="14" s="2" customFormat="1" ht="40" customHeight="1" spans="1:26">
      <c r="A14" s="17">
        <v>7</v>
      </c>
      <c r="B14" s="18" t="s">
        <v>28</v>
      </c>
      <c r="C14" s="24"/>
      <c r="D14" s="26">
        <f t="shared" ref="D14" si="6">E14+F14</f>
        <v>1065</v>
      </c>
      <c r="E14" s="27">
        <v>1000</v>
      </c>
      <c r="F14" s="27">
        <v>65</v>
      </c>
      <c r="G14" s="25"/>
      <c r="H14" s="28">
        <v>555</v>
      </c>
      <c r="I14" s="28">
        <v>444</v>
      </c>
      <c r="J14" s="28">
        <v>111</v>
      </c>
      <c r="K14" s="40"/>
      <c r="L14" s="28">
        <v>0</v>
      </c>
      <c r="M14" s="42">
        <v>0</v>
      </c>
      <c r="N14" s="42">
        <v>0</v>
      </c>
      <c r="O14" s="41"/>
      <c r="P14" s="43">
        <v>0</v>
      </c>
      <c r="Q14" s="28">
        <v>0</v>
      </c>
      <c r="R14" s="28">
        <v>0</v>
      </c>
      <c r="S14" s="52"/>
      <c r="T14" s="43">
        <v>800</v>
      </c>
      <c r="U14" s="43">
        <v>300</v>
      </c>
      <c r="V14" s="43">
        <v>0</v>
      </c>
      <c r="W14" s="43">
        <v>0</v>
      </c>
      <c r="X14" s="43">
        <v>500</v>
      </c>
      <c r="Y14" s="26">
        <f t="shared" ref="Y14" si="7">D14+H14+L14+P14+T14</f>
        <v>2420</v>
      </c>
      <c r="Z14" s="55"/>
    </row>
    <row r="15" s="1" customFormat="1" ht="40" customHeight="1" spans="1:26">
      <c r="A15" s="17">
        <v>8</v>
      </c>
      <c r="B15" s="18" t="s">
        <v>29</v>
      </c>
      <c r="C15" s="24"/>
      <c r="D15" s="20">
        <f t="shared" si="0"/>
        <v>1298</v>
      </c>
      <c r="E15" s="21">
        <v>650</v>
      </c>
      <c r="F15" s="21">
        <v>648</v>
      </c>
      <c r="G15" s="25"/>
      <c r="H15" s="23">
        <f t="shared" si="1"/>
        <v>719</v>
      </c>
      <c r="I15" s="23">
        <v>472</v>
      </c>
      <c r="J15" s="23">
        <v>247</v>
      </c>
      <c r="K15" s="40"/>
      <c r="L15" s="23">
        <v>0</v>
      </c>
      <c r="M15" s="37">
        <v>0</v>
      </c>
      <c r="N15" s="37">
        <v>0</v>
      </c>
      <c r="O15" s="41"/>
      <c r="P15" s="39">
        <v>0</v>
      </c>
      <c r="Q15" s="23">
        <v>0</v>
      </c>
      <c r="R15" s="23">
        <v>0</v>
      </c>
      <c r="S15" s="52"/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20">
        <f t="shared" si="2"/>
        <v>2017</v>
      </c>
      <c r="Z15" s="54"/>
    </row>
    <row r="16" s="1" customFormat="1" ht="40" customHeight="1" spans="1:26">
      <c r="A16" s="17">
        <v>9</v>
      </c>
      <c r="B16" s="18" t="s">
        <v>30</v>
      </c>
      <c r="C16" s="24"/>
      <c r="D16" s="20">
        <f t="shared" si="0"/>
        <v>425</v>
      </c>
      <c r="E16" s="21">
        <v>180</v>
      </c>
      <c r="F16" s="21">
        <v>245</v>
      </c>
      <c r="G16" s="25"/>
      <c r="H16" s="23">
        <f t="shared" si="1"/>
        <v>501</v>
      </c>
      <c r="I16" s="23">
        <v>303</v>
      </c>
      <c r="J16" s="23">
        <v>198</v>
      </c>
      <c r="K16" s="40"/>
      <c r="L16" s="23">
        <v>0</v>
      </c>
      <c r="M16" s="37">
        <v>0</v>
      </c>
      <c r="N16" s="37">
        <v>0</v>
      </c>
      <c r="O16" s="41"/>
      <c r="P16" s="39">
        <v>0</v>
      </c>
      <c r="Q16" s="23">
        <v>0</v>
      </c>
      <c r="R16" s="23">
        <v>0</v>
      </c>
      <c r="S16" s="52"/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20">
        <f t="shared" si="2"/>
        <v>926</v>
      </c>
      <c r="Z16" s="54"/>
    </row>
    <row r="17" s="1" customFormat="1" ht="40" customHeight="1" spans="1:26">
      <c r="A17" s="17">
        <v>10</v>
      </c>
      <c r="B17" s="18" t="s">
        <v>31</v>
      </c>
      <c r="C17" s="24"/>
      <c r="D17" s="20">
        <f t="shared" si="0"/>
        <v>0</v>
      </c>
      <c r="E17" s="21">
        <v>0</v>
      </c>
      <c r="F17" s="21">
        <v>0</v>
      </c>
      <c r="G17" s="25"/>
      <c r="H17" s="23">
        <f t="shared" si="1"/>
        <v>0</v>
      </c>
      <c r="I17" s="23">
        <v>0</v>
      </c>
      <c r="J17" s="23">
        <v>0</v>
      </c>
      <c r="K17" s="40"/>
      <c r="L17" s="23">
        <v>314</v>
      </c>
      <c r="M17" s="37">
        <v>0</v>
      </c>
      <c r="N17" s="37">
        <v>314</v>
      </c>
      <c r="O17" s="41"/>
      <c r="P17" s="39">
        <v>90</v>
      </c>
      <c r="Q17" s="23">
        <v>0</v>
      </c>
      <c r="R17" s="23">
        <v>90</v>
      </c>
      <c r="S17" s="52"/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20">
        <f t="shared" si="2"/>
        <v>404</v>
      </c>
      <c r="Z17" s="54"/>
    </row>
    <row r="18" s="1" customFormat="1" ht="40" customHeight="1" spans="1:26">
      <c r="A18" s="17">
        <v>11</v>
      </c>
      <c r="B18" s="18" t="s">
        <v>32</v>
      </c>
      <c r="C18" s="29"/>
      <c r="D18" s="20">
        <f t="shared" si="0"/>
        <v>0</v>
      </c>
      <c r="E18" s="21">
        <v>0</v>
      </c>
      <c r="F18" s="21">
        <v>0</v>
      </c>
      <c r="G18" s="30"/>
      <c r="H18" s="23">
        <f t="shared" si="1"/>
        <v>1059</v>
      </c>
      <c r="I18" s="23">
        <v>0</v>
      </c>
      <c r="J18" s="44">
        <v>1059</v>
      </c>
      <c r="K18" s="45"/>
      <c r="L18" s="23">
        <v>0</v>
      </c>
      <c r="M18" s="37">
        <v>0</v>
      </c>
      <c r="N18" s="37">
        <v>0</v>
      </c>
      <c r="O18" s="46"/>
      <c r="P18" s="39">
        <v>0</v>
      </c>
      <c r="Q18" s="39">
        <v>0</v>
      </c>
      <c r="R18" s="39">
        <v>0</v>
      </c>
      <c r="S18" s="53"/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20">
        <f t="shared" si="2"/>
        <v>1059</v>
      </c>
      <c r="Z18" s="54"/>
    </row>
    <row r="19" s="1" customFormat="1" ht="40" customHeight="1" spans="1:26">
      <c r="A19" s="31" t="s">
        <v>10</v>
      </c>
      <c r="B19" s="32"/>
      <c r="C19" s="32"/>
      <c r="D19" s="21">
        <f>SUM(D8:D18)</f>
        <v>9596</v>
      </c>
      <c r="E19" s="21">
        <f>SUM(E8:E18)</f>
        <v>6964</v>
      </c>
      <c r="F19" s="21">
        <f>SUM(F8:F18)</f>
        <v>2632</v>
      </c>
      <c r="G19" s="33"/>
      <c r="H19" s="21">
        <f>SUM(H8:H18)</f>
        <v>6544</v>
      </c>
      <c r="I19" s="21">
        <f>SUM(I8:I18)</f>
        <v>3457</v>
      </c>
      <c r="J19" s="21">
        <f>SUM(J8:J18)</f>
        <v>3087</v>
      </c>
      <c r="K19" s="47"/>
      <c r="L19" s="21">
        <f>SUM(L8:L18)</f>
        <v>314</v>
      </c>
      <c r="M19" s="21">
        <f>SUM(M8:M18)</f>
        <v>0</v>
      </c>
      <c r="N19" s="21">
        <f>SUM(N8:N18)</f>
        <v>314</v>
      </c>
      <c r="O19" s="39"/>
      <c r="P19" s="21">
        <f>SUM(P8:P18)</f>
        <v>90</v>
      </c>
      <c r="Q19" s="21">
        <f>SUM(Q8:Q18)</f>
        <v>0</v>
      </c>
      <c r="R19" s="21">
        <f>SUM(R8:R18)</f>
        <v>90</v>
      </c>
      <c r="S19" s="47"/>
      <c r="T19" s="21">
        <f t="shared" ref="T19:Y19" si="8">SUM(T8:T18)</f>
        <v>1600</v>
      </c>
      <c r="U19" s="21">
        <f t="shared" si="8"/>
        <v>300</v>
      </c>
      <c r="V19" s="21">
        <f t="shared" si="8"/>
        <v>300</v>
      </c>
      <c r="W19" s="21">
        <f t="shared" si="8"/>
        <v>0</v>
      </c>
      <c r="X19" s="21">
        <f t="shared" si="8"/>
        <v>1000</v>
      </c>
      <c r="Y19" s="21">
        <f t="shared" si="8"/>
        <v>18144</v>
      </c>
      <c r="Z19" s="54"/>
    </row>
  </sheetData>
  <mergeCells count="36">
    <mergeCell ref="A2:Z2"/>
    <mergeCell ref="L3:Z3"/>
    <mergeCell ref="S4:X4"/>
    <mergeCell ref="S5:T5"/>
    <mergeCell ref="U5:V5"/>
    <mergeCell ref="W5:X5"/>
    <mergeCell ref="E6:F6"/>
    <mergeCell ref="I6:J6"/>
    <mergeCell ref="M6:N6"/>
    <mergeCell ref="Q6:R6"/>
    <mergeCell ref="U6:V6"/>
    <mergeCell ref="W6:X6"/>
    <mergeCell ref="A19:C19"/>
    <mergeCell ref="A4:A7"/>
    <mergeCell ref="B4:B7"/>
    <mergeCell ref="C6:C7"/>
    <mergeCell ref="C8:C18"/>
    <mergeCell ref="D6:D7"/>
    <mergeCell ref="G6:G7"/>
    <mergeCell ref="G8:G18"/>
    <mergeCell ref="H6:H7"/>
    <mergeCell ref="K6:K7"/>
    <mergeCell ref="K8:K18"/>
    <mergeCell ref="L6:L7"/>
    <mergeCell ref="O6:O7"/>
    <mergeCell ref="O8:O18"/>
    <mergeCell ref="P6:P7"/>
    <mergeCell ref="S6:S7"/>
    <mergeCell ref="S8:S18"/>
    <mergeCell ref="T6:T7"/>
    <mergeCell ref="Y4:Y7"/>
    <mergeCell ref="Z4:Z7"/>
    <mergeCell ref="C4:F5"/>
    <mergeCell ref="G4:J5"/>
    <mergeCell ref="K4:N5"/>
    <mergeCell ref="O4:R5"/>
  </mergeCells>
  <pageMargins left="0.354166666666667" right="0.314583333333333" top="0.472222222222222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Hyg</dc:creator>
  <cp:lastModifiedBy>感觉</cp:lastModifiedBy>
  <dcterms:created xsi:type="dcterms:W3CDTF">2022-01-11T10:30:00Z</dcterms:created>
  <dcterms:modified xsi:type="dcterms:W3CDTF">2023-01-13T01:20:53Z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1B5419B48660418C8C6168B6391E00BD</vt:lpwstr>
  </property>
</Properties>
</file>