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555"/>
  </bookViews>
  <sheets>
    <sheet name="Sheet1" sheetId="1" r:id="rId1"/>
  </sheets>
  <definedNames>
    <definedName name="_xlnm._FilterDatabase" localSheetId="0" hidden="1">Sheet1!$A$2:$O$22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<sst xmlns="http://schemas.openxmlformats.org/spreadsheetml/2006/main" count="132" uniqueCount="84">
  <si>
    <t>2025年乡镇耕地地力补贴漏发名单</t>
  </si>
  <si>
    <t>编号</t>
  </si>
  <si>
    <t>乡镇</t>
  </si>
  <si>
    <t>村委会</t>
  </si>
  <si>
    <t>村小组</t>
  </si>
  <si>
    <t>姓 名</t>
  </si>
  <si>
    <t>有效证件号码</t>
  </si>
  <si>
    <t>社会保障卡账号</t>
  </si>
  <si>
    <t>承包水旱田
面积（亩）</t>
  </si>
  <si>
    <t>实际种植
面积（亩)</t>
  </si>
  <si>
    <t>中央资金补贴标准</t>
  </si>
  <si>
    <t>中央资金补贴金额</t>
  </si>
  <si>
    <t>省级资金补贴标准</t>
  </si>
  <si>
    <t>省级资金补贴金额</t>
  </si>
  <si>
    <t>合计补贴金额</t>
  </si>
  <si>
    <t>种植农作物</t>
  </si>
  <si>
    <t>加茂镇</t>
  </si>
  <si>
    <t>石建村委会</t>
  </si>
  <si>
    <t>送妹下二村</t>
  </si>
  <si>
    <t>陈美</t>
  </si>
  <si>
    <t>460035********2544</t>
  </si>
  <si>
    <t>621458********89820</t>
  </si>
  <si>
    <t>瓜菜</t>
  </si>
  <si>
    <t>界水村委会</t>
  </si>
  <si>
    <t>什母村</t>
  </si>
  <si>
    <t>黄进清</t>
  </si>
  <si>
    <t>460035********2510</t>
  </si>
  <si>
    <t>621458********94010</t>
  </si>
  <si>
    <t>加茂村委会</t>
  </si>
  <si>
    <t>番松村</t>
  </si>
  <si>
    <t>黄公生</t>
  </si>
  <si>
    <t>460035********2511</t>
  </si>
  <si>
    <t>621458********43274</t>
  </si>
  <si>
    <t>水稻、瓜菜</t>
  </si>
  <si>
    <t>黄母平</t>
  </si>
  <si>
    <t>460035********2521</t>
  </si>
  <si>
    <t>621458********40585</t>
  </si>
  <si>
    <t>加答村委会</t>
  </si>
  <si>
    <t>金不弄村</t>
  </si>
  <si>
    <t>黄仁启</t>
  </si>
  <si>
    <t>460035********2518</t>
  </si>
  <si>
    <t>621458********94881</t>
  </si>
  <si>
    <t>北头村</t>
  </si>
  <si>
    <t>王奇</t>
  </si>
  <si>
    <t>460035********253x</t>
  </si>
  <si>
    <t>621458********53724</t>
  </si>
  <si>
    <t>小计</t>
  </si>
  <si>
    <t>什玲镇</t>
  </si>
  <si>
    <t>巡亲村委会</t>
  </si>
  <si>
    <t>什螺</t>
  </si>
  <si>
    <t>黄国召</t>
  </si>
  <si>
    <t>460035********0493</t>
  </si>
  <si>
    <t>621458********64787</t>
  </si>
  <si>
    <t>黄洪瑞</t>
  </si>
  <si>
    <t>460035********0471</t>
  </si>
  <si>
    <t>621458********65917</t>
  </si>
  <si>
    <t>黄进村</t>
  </si>
  <si>
    <t>460035********0459</t>
  </si>
  <si>
    <t>621458********65255</t>
  </si>
  <si>
    <t>黄进乐</t>
  </si>
  <si>
    <t>460035********0435</t>
  </si>
  <si>
    <t>621458********04706</t>
  </si>
  <si>
    <t>黄进权</t>
  </si>
  <si>
    <t>460035********043x</t>
  </si>
  <si>
    <t>621458********04481</t>
  </si>
  <si>
    <t>黄照仙</t>
  </si>
  <si>
    <t>460035********0415</t>
  </si>
  <si>
    <t>621458********92112</t>
  </si>
  <si>
    <t>黄明程</t>
  </si>
  <si>
    <t>460035********0416</t>
  </si>
  <si>
    <t>621458********66725</t>
  </si>
  <si>
    <t>黄明海</t>
  </si>
  <si>
    <t>460035********0433</t>
  </si>
  <si>
    <t>621458********48557</t>
  </si>
  <si>
    <t>黄明进</t>
  </si>
  <si>
    <t>460035********0437</t>
  </si>
  <si>
    <t>621458********99532</t>
  </si>
  <si>
    <t>南林乡</t>
  </si>
  <si>
    <t>罗葵村委会</t>
  </si>
  <si>
    <t>什浩</t>
  </si>
  <si>
    <t>林星</t>
  </si>
  <si>
    <t>460035********2313</t>
  </si>
  <si>
    <t>621458********25718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</si>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</sst>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zoomScale="85" zoomScaleNormal="85" workbookViewId="0">
      <pane ySplit="2" topLeftCell="A3" activePane="bottomLeft" state="frozen"/>
      <selection/>
      <selection pane="bottomLeft" activeCell="P15" sqref="P15"/>
    </sheetView>
  </sheetViews>
  <sheetFormatPr defaultColWidth="8.725" defaultRowHeight="13.5"/>
  <cols>
    <col min="1" max="1" width="6.59166666666667" style="1" customWidth="1"/>
    <col min="2" max="2" width="8.725" style="1"/>
    <col min="3" max="3" width="12.8916666666667" style="1" customWidth="1"/>
    <col min="4" max="4" width="13.25" style="1" customWidth="1"/>
    <col min="5" max="5" width="8.725" style="1"/>
    <col min="6" max="6" width="23.5" style="1" customWidth="1"/>
    <col min="7" max="7" width="22.75" style="1" customWidth="1"/>
    <col min="8" max="8" width="13.6666666666667" style="1" customWidth="1"/>
    <col min="9" max="9" width="11.5" style="1" customWidth="1"/>
    <col min="10" max="10" width="12.75" style="1" customWidth="1"/>
    <col min="11" max="11" width="11.5" style="1" customWidth="1"/>
    <col min="12" max="12" width="12.875" style="1" customWidth="1"/>
    <col min="13" max="14" width="13.125" style="1" customWidth="1"/>
    <col min="15" max="15" width="11.125" style="1" customWidth="1"/>
    <col min="16" max="16384" width="8.725" style="1"/>
  </cols>
  <sheetData>
    <row r="1" ht="41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5" customHeight="1" spans="1:15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4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4" t="s">
        <v>14</v>
      </c>
      <c r="O2" s="4" t="s">
        <v>15</v>
      </c>
    </row>
    <row r="3" ht="35" customHeight="1" spans="1:15">
      <c r="A3" s="5">
        <v>1</v>
      </c>
      <c r="B3" s="5" t="s">
        <v>16</v>
      </c>
      <c r="C3" s="5" t="s">
        <v>17</v>
      </c>
      <c r="D3" s="5" t="s">
        <v>18</v>
      </c>
      <c r="E3" s="5" t="s">
        <v>19</v>
      </c>
      <c r="F3" s="7" t="s">
        <v>20</v>
      </c>
      <c r="G3" s="7" t="s">
        <v>21</v>
      </c>
      <c r="H3" s="5">
        <v>3.76</v>
      </c>
      <c r="I3" s="5">
        <v>2</v>
      </c>
      <c r="J3" s="13">
        <v>159.8655</v>
      </c>
      <c r="K3" s="13">
        <v>319.73</v>
      </c>
      <c r="L3" s="13">
        <v>7.643</v>
      </c>
      <c r="M3" s="13">
        <v>15.29</v>
      </c>
      <c r="N3" s="5">
        <f t="shared" ref="N3:N9" si="0">M3+K3</f>
        <v>335.02</v>
      </c>
      <c r="O3" s="5" t="s">
        <v>22</v>
      </c>
    </row>
    <row r="4" ht="35" customHeight="1" spans="1:15">
      <c r="A4" s="5">
        <v>2</v>
      </c>
      <c r="B4" s="5" t="s">
        <v>16</v>
      </c>
      <c r="C4" s="5" t="s">
        <v>23</v>
      </c>
      <c r="D4" s="5" t="s">
        <v>24</v>
      </c>
      <c r="E4" s="5" t="s">
        <v>25</v>
      </c>
      <c r="F4" s="7" t="s">
        <v>26</v>
      </c>
      <c r="G4" s="7" t="s">
        <v>27</v>
      </c>
      <c r="H4" s="5">
        <v>1.58</v>
      </c>
      <c r="I4" s="5">
        <v>1.58</v>
      </c>
      <c r="J4" s="13">
        <v>159.8655</v>
      </c>
      <c r="K4" s="13">
        <v>252.59</v>
      </c>
      <c r="L4" s="13">
        <v>7.643</v>
      </c>
      <c r="M4" s="13">
        <v>12.08</v>
      </c>
      <c r="N4" s="5">
        <f t="shared" si="0"/>
        <v>264.67</v>
      </c>
      <c r="O4" s="5" t="s">
        <v>22</v>
      </c>
    </row>
    <row r="5" ht="35" customHeight="1" spans="1:15">
      <c r="A5" s="5">
        <v>3</v>
      </c>
      <c r="B5" s="5" t="s">
        <v>16</v>
      </c>
      <c r="C5" s="5" t="s">
        <v>28</v>
      </c>
      <c r="D5" s="5" t="s">
        <v>29</v>
      </c>
      <c r="E5" s="5" t="s">
        <v>30</v>
      </c>
      <c r="F5" s="7" t="s">
        <v>31</v>
      </c>
      <c r="G5" s="7" t="s">
        <v>32</v>
      </c>
      <c r="H5" s="5">
        <v>1.95</v>
      </c>
      <c r="I5" s="5">
        <v>1.95</v>
      </c>
      <c r="J5" s="13">
        <v>159.8655</v>
      </c>
      <c r="K5" s="13">
        <v>311.74</v>
      </c>
      <c r="L5" s="13">
        <v>7.643</v>
      </c>
      <c r="M5" s="13">
        <v>14.9</v>
      </c>
      <c r="N5" s="5">
        <f t="shared" si="0"/>
        <v>326.64</v>
      </c>
      <c r="O5" s="5" t="s">
        <v>33</v>
      </c>
    </row>
    <row r="6" ht="35" customHeight="1" spans="1:15">
      <c r="A6" s="5">
        <v>4</v>
      </c>
      <c r="B6" s="5" t="s">
        <v>16</v>
      </c>
      <c r="C6" s="5" t="s">
        <v>28</v>
      </c>
      <c r="D6" s="5" t="s">
        <v>29</v>
      </c>
      <c r="E6" s="5" t="s">
        <v>34</v>
      </c>
      <c r="F6" s="7" t="s">
        <v>35</v>
      </c>
      <c r="G6" s="7" t="s">
        <v>36</v>
      </c>
      <c r="H6" s="5">
        <v>2.95</v>
      </c>
      <c r="I6" s="5">
        <v>2.95</v>
      </c>
      <c r="J6" s="13">
        <v>159.8655</v>
      </c>
      <c r="K6" s="13">
        <v>471.6</v>
      </c>
      <c r="L6" s="13">
        <v>7.643</v>
      </c>
      <c r="M6" s="13">
        <v>22.55</v>
      </c>
      <c r="N6" s="5">
        <f t="shared" si="0"/>
        <v>494.15</v>
      </c>
      <c r="O6" s="5" t="s">
        <v>33</v>
      </c>
    </row>
    <row r="7" ht="35" customHeight="1" spans="1:15">
      <c r="A7" s="5">
        <v>5</v>
      </c>
      <c r="B7" s="5" t="s">
        <v>16</v>
      </c>
      <c r="C7" s="5" t="s">
        <v>37</v>
      </c>
      <c r="D7" s="5" t="s">
        <v>38</v>
      </c>
      <c r="E7" s="5" t="s">
        <v>39</v>
      </c>
      <c r="F7" s="7" t="s">
        <v>40</v>
      </c>
      <c r="G7" s="7" t="s">
        <v>41</v>
      </c>
      <c r="H7" s="5">
        <v>4.47</v>
      </c>
      <c r="I7" s="5">
        <v>4</v>
      </c>
      <c r="J7" s="13">
        <v>159.8655</v>
      </c>
      <c r="K7" s="13">
        <v>639.46</v>
      </c>
      <c r="L7" s="13">
        <v>7.643</v>
      </c>
      <c r="M7" s="13">
        <v>30.57</v>
      </c>
      <c r="N7" s="5">
        <f t="shared" si="0"/>
        <v>670.03</v>
      </c>
      <c r="O7" s="5" t="s">
        <v>33</v>
      </c>
    </row>
    <row r="8" ht="35" customHeight="1" spans="1:15">
      <c r="A8" s="5">
        <v>6</v>
      </c>
      <c r="B8" s="5" t="s">
        <v>16</v>
      </c>
      <c r="C8" s="5" t="s">
        <v>37</v>
      </c>
      <c r="D8" s="5" t="s">
        <v>42</v>
      </c>
      <c r="E8" s="5" t="s">
        <v>43</v>
      </c>
      <c r="F8" s="7" t="s">
        <v>44</v>
      </c>
      <c r="G8" s="7" t="s">
        <v>45</v>
      </c>
      <c r="H8" s="5">
        <v>9.62</v>
      </c>
      <c r="I8" s="5">
        <v>4</v>
      </c>
      <c r="J8" s="13">
        <v>159.8655</v>
      </c>
      <c r="K8" s="13">
        <v>639.46</v>
      </c>
      <c r="L8" s="13">
        <v>7.643</v>
      </c>
      <c r="M8" s="13">
        <v>30.57</v>
      </c>
      <c r="N8" s="5">
        <f t="shared" si="0"/>
        <v>670.03</v>
      </c>
      <c r="O8" s="5" t="s">
        <v>33</v>
      </c>
    </row>
    <row r="9" ht="35" customHeight="1" spans="1:15">
      <c r="A9" s="5"/>
      <c r="B9" s="5"/>
      <c r="C9" s="5" t="s">
        <v>46</v>
      </c>
      <c r="D9" s="5"/>
      <c r="E9" s="5"/>
      <c r="F9" s="7"/>
      <c r="G9" s="7"/>
      <c r="H9" s="5"/>
      <c r="I9" s="5"/>
      <c r="J9" s="13"/>
      <c r="K9" s="14">
        <f>SUM(K3:K8)</f>
        <v>2634.58</v>
      </c>
      <c r="L9" s="13"/>
      <c r="M9" s="14">
        <f>SUM(M3:M8)</f>
        <v>125.96</v>
      </c>
      <c r="N9" s="6">
        <f t="shared" si="0"/>
        <v>2760.54</v>
      </c>
      <c r="O9" s="5"/>
    </row>
    <row r="10" ht="29" customHeight="1" spans="1:15">
      <c r="A10" s="5">
        <v>7</v>
      </c>
      <c r="B10" s="5" t="s">
        <v>47</v>
      </c>
      <c r="C10" s="5" t="s">
        <v>48</v>
      </c>
      <c r="D10" s="5" t="s">
        <v>49</v>
      </c>
      <c r="E10" s="5" t="s">
        <v>50</v>
      </c>
      <c r="F10" s="7" t="s">
        <v>51</v>
      </c>
      <c r="G10" s="7" t="s">
        <v>52</v>
      </c>
      <c r="H10" s="5">
        <v>7.85</v>
      </c>
      <c r="I10" s="5">
        <v>7.8</v>
      </c>
      <c r="J10" s="13">
        <v>159.8655</v>
      </c>
      <c r="K10" s="13">
        <v>1246.95</v>
      </c>
      <c r="L10" s="13">
        <v>7.643</v>
      </c>
      <c r="M10" s="13">
        <v>59.62</v>
      </c>
      <c r="N10" s="5">
        <f t="shared" ref="N10:N22" si="1">M10+K10</f>
        <v>1306.57</v>
      </c>
      <c r="O10" s="5" t="s">
        <v>33</v>
      </c>
    </row>
    <row r="11" ht="29" customHeight="1" spans="1:15">
      <c r="A11" s="5">
        <v>8</v>
      </c>
      <c r="B11" s="5" t="s">
        <v>47</v>
      </c>
      <c r="C11" s="5" t="s">
        <v>48</v>
      </c>
      <c r="D11" s="5" t="s">
        <v>49</v>
      </c>
      <c r="E11" s="5" t="s">
        <v>53</v>
      </c>
      <c r="F11" s="7" t="s">
        <v>54</v>
      </c>
      <c r="G11" s="7" t="s">
        <v>55</v>
      </c>
      <c r="H11" s="5">
        <v>8.97</v>
      </c>
      <c r="I11" s="5">
        <v>8.9</v>
      </c>
      <c r="J11" s="13">
        <v>159.8655</v>
      </c>
      <c r="K11" s="13">
        <v>1422.8</v>
      </c>
      <c r="L11" s="13">
        <v>7.643</v>
      </c>
      <c r="M11" s="13">
        <v>68.02</v>
      </c>
      <c r="N11" s="5">
        <f t="shared" si="1"/>
        <v>1490.82</v>
      </c>
      <c r="O11" s="5" t="s">
        <v>33</v>
      </c>
    </row>
    <row r="12" ht="29" customHeight="1" spans="1:15">
      <c r="A12" s="5">
        <v>9</v>
      </c>
      <c r="B12" s="5" t="s">
        <v>47</v>
      </c>
      <c r="C12" s="5" t="s">
        <v>48</v>
      </c>
      <c r="D12" s="5" t="s">
        <v>49</v>
      </c>
      <c r="E12" s="5" t="s">
        <v>56</v>
      </c>
      <c r="F12" s="7" t="s">
        <v>57</v>
      </c>
      <c r="G12" s="7" t="s">
        <v>58</v>
      </c>
      <c r="H12" s="5">
        <v>5.55</v>
      </c>
      <c r="I12" s="5">
        <v>5.5</v>
      </c>
      <c r="J12" s="13">
        <v>159.8655</v>
      </c>
      <c r="K12" s="13">
        <v>879.26</v>
      </c>
      <c r="L12" s="13">
        <v>7.643</v>
      </c>
      <c r="M12" s="13">
        <v>42.04</v>
      </c>
      <c r="N12" s="5">
        <f t="shared" si="1"/>
        <v>921.3</v>
      </c>
      <c r="O12" s="5" t="s">
        <v>33</v>
      </c>
    </row>
    <row r="13" ht="29" customHeight="1" spans="1:15">
      <c r="A13" s="5">
        <v>10</v>
      </c>
      <c r="B13" s="5" t="s">
        <v>47</v>
      </c>
      <c r="C13" s="5" t="s">
        <v>48</v>
      </c>
      <c r="D13" s="5" t="s">
        <v>49</v>
      </c>
      <c r="E13" s="5" t="s">
        <v>59</v>
      </c>
      <c r="F13" s="7" t="s">
        <v>60</v>
      </c>
      <c r="G13" s="7" t="s">
        <v>61</v>
      </c>
      <c r="H13" s="5">
        <v>4.37</v>
      </c>
      <c r="I13" s="5">
        <v>4</v>
      </c>
      <c r="J13" s="13">
        <v>159.8655</v>
      </c>
      <c r="K13" s="13">
        <v>639.46</v>
      </c>
      <c r="L13" s="13">
        <v>7.643</v>
      </c>
      <c r="M13" s="13">
        <v>30.57</v>
      </c>
      <c r="N13" s="5">
        <f t="shared" si="1"/>
        <v>670.03</v>
      </c>
      <c r="O13" s="5" t="s">
        <v>33</v>
      </c>
    </row>
    <row r="14" ht="29" customHeight="1" spans="1:15">
      <c r="A14" s="5">
        <v>11</v>
      </c>
      <c r="B14" s="5" t="s">
        <v>47</v>
      </c>
      <c r="C14" s="5" t="s">
        <v>48</v>
      </c>
      <c r="D14" s="5" t="s">
        <v>49</v>
      </c>
      <c r="E14" s="5" t="s">
        <v>62</v>
      </c>
      <c r="F14" s="7" t="s">
        <v>63</v>
      </c>
      <c r="G14" s="7" t="s">
        <v>64</v>
      </c>
      <c r="H14" s="5">
        <v>2.76</v>
      </c>
      <c r="I14" s="5">
        <v>2.7</v>
      </c>
      <c r="J14" s="13">
        <v>159.8655</v>
      </c>
      <c r="K14" s="13">
        <v>431.64</v>
      </c>
      <c r="L14" s="13">
        <v>7.643</v>
      </c>
      <c r="M14" s="13">
        <v>20.64</v>
      </c>
      <c r="N14" s="5">
        <f t="shared" si="1"/>
        <v>452.28</v>
      </c>
      <c r="O14" s="5" t="s">
        <v>33</v>
      </c>
    </row>
    <row r="15" ht="29" customHeight="1" spans="1:15">
      <c r="A15" s="5">
        <v>12</v>
      </c>
      <c r="B15" s="5" t="s">
        <v>47</v>
      </c>
      <c r="C15" s="5" t="s">
        <v>48</v>
      </c>
      <c r="D15" s="5" t="s">
        <v>49</v>
      </c>
      <c r="E15" s="5" t="s">
        <v>65</v>
      </c>
      <c r="F15" s="7" t="s">
        <v>66</v>
      </c>
      <c r="G15" s="7" t="s">
        <v>67</v>
      </c>
      <c r="H15" s="5">
        <v>7.73</v>
      </c>
      <c r="I15" s="5">
        <v>7.7</v>
      </c>
      <c r="J15" s="13">
        <v>159.8655</v>
      </c>
      <c r="K15" s="13">
        <v>1230.96</v>
      </c>
      <c r="L15" s="13">
        <v>7.643</v>
      </c>
      <c r="M15" s="13">
        <v>58.85</v>
      </c>
      <c r="N15" s="5">
        <f t="shared" si="1"/>
        <v>1289.81</v>
      </c>
      <c r="O15" s="5" t="s">
        <v>33</v>
      </c>
    </row>
    <row r="16" ht="29" customHeight="1" spans="1:15">
      <c r="A16" s="5">
        <v>13</v>
      </c>
      <c r="B16" s="5" t="s">
        <v>47</v>
      </c>
      <c r="C16" s="5" t="s">
        <v>48</v>
      </c>
      <c r="D16" s="5" t="s">
        <v>49</v>
      </c>
      <c r="E16" s="5" t="s">
        <v>68</v>
      </c>
      <c r="F16" s="7" t="s">
        <v>69</v>
      </c>
      <c r="G16" s="7" t="s">
        <v>70</v>
      </c>
      <c r="H16" s="5">
        <v>2.78</v>
      </c>
      <c r="I16" s="5">
        <v>2.5</v>
      </c>
      <c r="J16" s="13">
        <v>159.8655</v>
      </c>
      <c r="K16" s="13">
        <v>399.66</v>
      </c>
      <c r="L16" s="13">
        <v>7.643</v>
      </c>
      <c r="M16" s="13">
        <v>19.11</v>
      </c>
      <c r="N16" s="5">
        <f t="shared" si="1"/>
        <v>418.77</v>
      </c>
      <c r="O16" s="5" t="s">
        <v>33</v>
      </c>
    </row>
    <row r="17" ht="29" customHeight="1" spans="1:15">
      <c r="A17" s="5">
        <v>14</v>
      </c>
      <c r="B17" s="5" t="s">
        <v>47</v>
      </c>
      <c r="C17" s="5" t="s">
        <v>48</v>
      </c>
      <c r="D17" s="5" t="s">
        <v>49</v>
      </c>
      <c r="E17" s="5" t="s">
        <v>71</v>
      </c>
      <c r="F17" s="7" t="s">
        <v>72</v>
      </c>
      <c r="G17" s="7" t="s">
        <v>73</v>
      </c>
      <c r="H17" s="5">
        <v>7.46</v>
      </c>
      <c r="I17" s="5">
        <v>7.4</v>
      </c>
      <c r="J17" s="13">
        <v>159.8655</v>
      </c>
      <c r="K17" s="13">
        <v>1183</v>
      </c>
      <c r="L17" s="13">
        <v>7.643</v>
      </c>
      <c r="M17" s="13">
        <v>56.56</v>
      </c>
      <c r="N17" s="5">
        <f t="shared" si="1"/>
        <v>1239.56</v>
      </c>
      <c r="O17" s="5" t="s">
        <v>33</v>
      </c>
    </row>
    <row r="18" ht="29" customHeight="1" spans="1:15">
      <c r="A18" s="5">
        <v>15</v>
      </c>
      <c r="B18" s="5" t="s">
        <v>47</v>
      </c>
      <c r="C18" s="5" t="s">
        <v>48</v>
      </c>
      <c r="D18" s="5" t="s">
        <v>49</v>
      </c>
      <c r="E18" s="5" t="s">
        <v>74</v>
      </c>
      <c r="F18" s="7" t="s">
        <v>75</v>
      </c>
      <c r="G18" s="7" t="s">
        <v>76</v>
      </c>
      <c r="H18" s="5">
        <v>4.82</v>
      </c>
      <c r="I18" s="5">
        <v>4.82</v>
      </c>
      <c r="J18" s="13">
        <v>159.8655</v>
      </c>
      <c r="K18" s="13">
        <v>770.55</v>
      </c>
      <c r="L18" s="13">
        <v>7.643</v>
      </c>
      <c r="M18" s="13">
        <v>36.84</v>
      </c>
      <c r="N18" s="5">
        <f t="shared" si="1"/>
        <v>807.39</v>
      </c>
      <c r="O18" s="5" t="s">
        <v>33</v>
      </c>
    </row>
    <row r="19" ht="29" customHeight="1" spans="1:15">
      <c r="A19" s="5"/>
      <c r="B19" s="5"/>
      <c r="C19" s="5" t="s">
        <v>46</v>
      </c>
      <c r="D19" s="5"/>
      <c r="E19" s="5"/>
      <c r="F19" s="7"/>
      <c r="G19" s="7"/>
      <c r="H19" s="5"/>
      <c r="I19" s="5"/>
      <c r="J19" s="13"/>
      <c r="K19" s="14">
        <f>SUM(K10:K18)</f>
        <v>8204.28</v>
      </c>
      <c r="L19" s="14"/>
      <c r="M19" s="14">
        <f>SUM(M10:M18)</f>
        <v>392.25</v>
      </c>
      <c r="N19" s="6">
        <f t="shared" si="1"/>
        <v>8596.53</v>
      </c>
      <c r="O19" s="5"/>
    </row>
    <row r="20" ht="29" customHeight="1" spans="1:15">
      <c r="A20" s="5">
        <v>16</v>
      </c>
      <c r="B20" s="5" t="s">
        <v>77</v>
      </c>
      <c r="C20" s="5" t="s">
        <v>78</v>
      </c>
      <c r="D20" s="5" t="s">
        <v>79</v>
      </c>
      <c r="E20" s="8" t="s">
        <v>80</v>
      </c>
      <c r="F20" s="7" t="s">
        <v>81</v>
      </c>
      <c r="G20" s="7" t="s">
        <v>82</v>
      </c>
      <c r="H20" s="5">
        <v>4.82</v>
      </c>
      <c r="I20" s="5">
        <v>4.82</v>
      </c>
      <c r="J20" s="13">
        <v>159.8655</v>
      </c>
      <c r="K20" s="14">
        <v>770.55</v>
      </c>
      <c r="L20" s="13">
        <v>7.643</v>
      </c>
      <c r="M20" s="13">
        <v>86.84</v>
      </c>
      <c r="N20" s="6">
        <f>M20+K20</f>
        <v>857.39</v>
      </c>
      <c r="O20" s="5" t="s">
        <v>33</v>
      </c>
    </row>
    <row r="21" ht="29" customHeight="1" spans="1:15">
      <c r="A21" s="5"/>
      <c r="B21" s="5"/>
      <c r="C21" s="5" t="s">
        <v>46</v>
      </c>
      <c r="D21" s="5"/>
      <c r="E21" s="8"/>
      <c r="F21" s="6"/>
      <c r="G21" s="8"/>
      <c r="H21" s="8"/>
      <c r="I21" s="8"/>
      <c r="J21" s="13"/>
      <c r="K21" s="14">
        <f>SUM(K20:K20)</f>
        <v>770.55</v>
      </c>
      <c r="L21" s="14"/>
      <c r="M21" s="14">
        <f>SUM(M20:M20)</f>
        <v>86.84</v>
      </c>
      <c r="N21" s="6">
        <f>M21+K21</f>
        <v>857.39</v>
      </c>
      <c r="O21" s="5"/>
    </row>
    <row r="22" ht="29" customHeight="1" spans="1:15">
      <c r="A22" s="9" t="s">
        <v>83</v>
      </c>
      <c r="B22" s="10"/>
      <c r="C22" s="10"/>
      <c r="D22" s="11"/>
      <c r="E22" s="5"/>
      <c r="F22" s="5"/>
      <c r="G22" s="5"/>
      <c r="H22" s="6">
        <f>SUM(H3:H21)</f>
        <v>81.44</v>
      </c>
      <c r="I22" s="6">
        <f>SUM(I3:I21)</f>
        <v>72.62</v>
      </c>
      <c r="J22" s="13"/>
      <c r="K22" s="14">
        <f>K21+K19+K9</f>
        <v>11609.41</v>
      </c>
      <c r="L22" s="13"/>
      <c r="M22" s="14">
        <f>M21+M19+M9</f>
        <v>605.05</v>
      </c>
      <c r="N22" s="6">
        <f>M22+K22</f>
        <v>12214.46</v>
      </c>
      <c r="O22" s="5"/>
    </row>
  </sheetData>
  <autoFilter xmlns:etc="http://www.wps.cn/officeDocument/2017/etCustomData" ref="A2:O22" etc:filterBottomFollowUsedRange="0">
    <extLst/>
  </autoFilter>
  <mergeCells count="2">
    <mergeCell ref="A1:O1"/>
    <mergeCell ref="A22:D22"/>
  </mergeCells>
  <conditionalFormatting sqref="F2">
    <cfRule type="expression" dxfId="0" priority="2">
      <formula>"“=AND（LEN(E4)&lt;&gt;18，LEN(E4)&gt;0"""</formula>
    </cfRule>
  </conditionalFormatting>
  <pageMargins left="0.196527777777778" right="0.156944444444444" top="0.550694444444444" bottom="0.393055555555556" header="0.275" footer="0.196527777777778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保亭黎族苗族自治县（保城镇）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WPS_1640654397</cp:lastModifiedBy>
  <dcterms:created xsi:type="dcterms:W3CDTF">2025-07-04T06:45:00Z</dcterms:created>
  <dcterms:modified xsi:type="dcterms:W3CDTF">2025-08-07T02:21:38Z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F9FF9078CB144611BD29336250391885_13</vt:lpwstr>
  </property>
</Properties>
</file>