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6" sheetId="1" r:id="rId1"/>
  </sheets>
  <definedNames>
    <definedName name="_xlnm.Print_Titles" localSheetId="0">'Sheet6'!$1:$4</definedName>
  </definedNames>
  <calcPr fullCalcOnLoad="1"/>
</workbook>
</file>

<file path=xl/sharedStrings.xml><?xml version="1.0" encoding="utf-8"?>
<sst xmlns="http://schemas.openxmlformats.org/spreadsheetml/2006/main" count="327" uniqueCount="148">
  <si>
    <t>保亭县2021年第4季度住房租赁补贴统计表</t>
  </si>
  <si>
    <t>复审：</t>
  </si>
  <si>
    <t>保亭黎族苗族自治县人力资源和社会保障局</t>
  </si>
  <si>
    <t>姓名</t>
  </si>
  <si>
    <t>人才类别</t>
  </si>
  <si>
    <t>用人单位/属性</t>
  </si>
  <si>
    <t>2018年5月13日后缴交社保时间（以社保清单为准）</t>
  </si>
  <si>
    <t>2018年5月13日后租房时间（以房屋出租税务发票为准）</t>
  </si>
  <si>
    <t>补贴标准(财政补)</t>
  </si>
  <si>
    <t>补贴月份</t>
  </si>
  <si>
    <t>补贴金额（元）</t>
  </si>
  <si>
    <t>用人单位
开户行名称</t>
  </si>
  <si>
    <t>用人单位
开户行账号</t>
  </si>
  <si>
    <t>备注</t>
  </si>
  <si>
    <t>林珍珍</t>
  </si>
  <si>
    <t>全日制本科</t>
  </si>
  <si>
    <t>保亭黎族苗族自治县民政局/事业</t>
  </si>
  <si>
    <t>2021.09-2021.12</t>
  </si>
  <si>
    <t>1500元/月</t>
  </si>
  <si>
    <t>2021.09-2021.12
（共4个月）</t>
  </si>
  <si>
    <t>中国工商银行股份有限公司保亭支行</t>
  </si>
  <si>
    <t>2201026509026470504</t>
  </si>
  <si>
    <t>首次申请</t>
  </si>
  <si>
    <t>谢兰英</t>
  </si>
  <si>
    <t>保亭黎族苗族自治县应急
管理局/事业</t>
  </si>
  <si>
    <t>2020.11-2021.11</t>
  </si>
  <si>
    <t>2020.12-2021.11（共12个月）</t>
  </si>
  <si>
    <t>中国建设银行股份有限公司保亭支行</t>
  </si>
  <si>
    <t>46050100673600000728</t>
  </si>
  <si>
    <t>黎传耀</t>
  </si>
  <si>
    <t>2020.07-2021.11</t>
  </si>
  <si>
    <t>2020.11-2021.10</t>
  </si>
  <si>
    <t>2020.11-2021.10（共12个月）</t>
  </si>
  <si>
    <t>陈亚静</t>
  </si>
  <si>
    <t>保亭黎族苗族自治县退役
军人事务局/事业</t>
  </si>
  <si>
    <t>2020.11-2021.12</t>
  </si>
  <si>
    <t>46050100673600000721</t>
  </si>
  <si>
    <t>蒲鸿飞</t>
  </si>
  <si>
    <t>2018.09-2021.11</t>
  </si>
  <si>
    <t>2020.03-2023.3</t>
  </si>
  <si>
    <t>2020.10-2021.11（共14个月）</t>
  </si>
  <si>
    <t>赵丽</t>
  </si>
  <si>
    <t>全日制硕士</t>
  </si>
  <si>
    <t>中共保亭黎族苗族自治县委党校/事业</t>
  </si>
  <si>
    <t>2021.11-2021.12</t>
  </si>
  <si>
    <t>2000元/月</t>
  </si>
  <si>
    <t>2021.11-2021.12（共2个月）</t>
  </si>
  <si>
    <t>2201026509026471805</t>
  </si>
  <si>
    <t>吴燕亭</t>
  </si>
  <si>
    <t>中共保亭黎族苗族自治县委办公室/事业</t>
  </si>
  <si>
    <t>2021.01-2021.12</t>
  </si>
  <si>
    <t>2021.01-2022.01</t>
  </si>
  <si>
    <t>3000元/月</t>
  </si>
  <si>
    <t>2021.01-2021.12（共12个月）</t>
  </si>
  <si>
    <t>2201026509026470477</t>
  </si>
  <si>
    <t>首次申请，按第二批硕博人才方案招聘实施</t>
  </si>
  <si>
    <t>凌仕洪</t>
  </si>
  <si>
    <t>保亭黎族苗族自治县人民
医院/事业</t>
  </si>
  <si>
    <t>2020.01-2021.11</t>
  </si>
  <si>
    <t>2021.01-2021.11（共11个月）</t>
  </si>
  <si>
    <t>46050100673600000731</t>
  </si>
  <si>
    <t>沈莹</t>
  </si>
  <si>
    <t>2018.12-2021.11</t>
  </si>
  <si>
    <t>梁晓茜</t>
  </si>
  <si>
    <t>2020.06-2021.12</t>
  </si>
  <si>
    <t>2021.07-2021.12（共6个月）</t>
  </si>
  <si>
    <t>李学鲁</t>
  </si>
  <si>
    <t>2020.7-2021.12</t>
  </si>
  <si>
    <t>2021.01-2021.11</t>
  </si>
  <si>
    <t>2020年7月-2020年9月在保亭企业申请过3个月</t>
  </si>
  <si>
    <t>李汝健</t>
  </si>
  <si>
    <t>谭畅</t>
  </si>
  <si>
    <t>2020.10-2021.12</t>
  </si>
  <si>
    <t>2020.09-2023.09</t>
  </si>
  <si>
    <t>林敏</t>
  </si>
  <si>
    <t>保亭黎族苗族自治县综合行政执法局/事业</t>
  </si>
  <si>
    <t>2019.12-2021.12</t>
  </si>
  <si>
    <t>中国银行股份有限公司保亭支行</t>
  </si>
  <si>
    <t>267529080016</t>
  </si>
  <si>
    <t>陈继刚</t>
  </si>
  <si>
    <t>保亭黎族苗族自治县综合
行政执法局/事业</t>
  </si>
  <si>
    <t>2019.5-2021.12</t>
  </si>
  <si>
    <t>2021.03-2021.12</t>
  </si>
  <si>
    <t>2021.03-2021.12（共10个月）</t>
  </si>
  <si>
    <t>黄武</t>
  </si>
  <si>
    <t>2018.10-2021.11</t>
  </si>
  <si>
    <t>2020.01-2021.12</t>
  </si>
  <si>
    <t>2020.1-2021.11（共23个月）</t>
  </si>
  <si>
    <t>林倍羽</t>
  </si>
  <si>
    <t>2021.01-2021.08</t>
  </si>
  <si>
    <t>2021.01-2021.08（共8个月）</t>
  </si>
  <si>
    <t>本次已申请满36个月</t>
  </si>
  <si>
    <t>冯仕海</t>
  </si>
  <si>
    <t>2019.12-2021.11</t>
  </si>
  <si>
    <t>2021.07-2021.11（共5个月）</t>
  </si>
  <si>
    <t>冉宇龙</t>
  </si>
  <si>
    <t>云燕</t>
  </si>
  <si>
    <t>2018.09-2021.12</t>
  </si>
  <si>
    <t>2020.04-2021.09</t>
  </si>
  <si>
    <t>2021.07-2021.08（共2个月）</t>
  </si>
  <si>
    <t>罗九士</t>
  </si>
  <si>
    <t>2021.01-2022.04</t>
  </si>
  <si>
    <t>王云鹏</t>
  </si>
  <si>
    <t>海南盈峰康体发展有限公司七仙玲温泉高尔夫球会
/企业</t>
  </si>
  <si>
    <t>2018.11-2021.12</t>
  </si>
  <si>
    <t>750元/月</t>
  </si>
  <si>
    <t>中国工商银行股分有限公司保亭支行</t>
  </si>
  <si>
    <t>2201026509200019462</t>
  </si>
  <si>
    <t>陈君兴</t>
  </si>
  <si>
    <t>海南电网有限责任公司保亭供电局/企业</t>
  </si>
  <si>
    <t>2019.08-2021.12</t>
  </si>
  <si>
    <t>2020.09-2022.09</t>
  </si>
  <si>
    <t>2021.04-2021-12（共9个月）</t>
  </si>
  <si>
    <t>2201026509022107879</t>
  </si>
  <si>
    <t>周铭</t>
  </si>
  <si>
    <t>2021.04-2021.12（共9个月）</t>
  </si>
  <si>
    <t>符禾欣</t>
  </si>
  <si>
    <t>2020.10-2021.12（共15个月）</t>
  </si>
  <si>
    <t>夏鹏</t>
  </si>
  <si>
    <t>辽宁宗裕房地产开发
有限公司海南分公司/企业</t>
  </si>
  <si>
    <t>2020.05-2021.12</t>
  </si>
  <si>
    <t>2020.10-2022.09</t>
  </si>
  <si>
    <t>1000元/月</t>
  </si>
  <si>
    <t>海南银行股份有限公司保亭支行</t>
  </si>
  <si>
    <t>6002562100016</t>
  </si>
  <si>
    <t>于红叶</t>
  </si>
  <si>
    <t>2020.04-2021.12</t>
  </si>
  <si>
    <t>郭佳琦</t>
  </si>
  <si>
    <t>韩朝</t>
  </si>
  <si>
    <t>2021.05-2021.12</t>
  </si>
  <si>
    <t>2021.05-2022.04</t>
  </si>
  <si>
    <t>2021.05-2021.12（共8个月）</t>
  </si>
  <si>
    <t>周全</t>
  </si>
  <si>
    <t>海南七仙人力资源管理有限公司/企业</t>
  </si>
  <si>
    <t>2020.12-2021.11</t>
  </si>
  <si>
    <t>46050100673600000343</t>
  </si>
  <si>
    <t>李孟花</t>
  </si>
  <si>
    <t>2020.4-2021.11</t>
  </si>
  <si>
    <t>2020.7-2020.8月已在三亚申请过2个月</t>
  </si>
  <si>
    <t>闵绮霜</t>
  </si>
  <si>
    <t>2020.09-2021.11</t>
  </si>
  <si>
    <t>2020.10-2021.09</t>
  </si>
  <si>
    <t>2020.10-2021.09（共12个月）</t>
  </si>
  <si>
    <t>吴雨娴</t>
  </si>
  <si>
    <t>2020.04-2021.11</t>
  </si>
  <si>
    <t>2021.03-2022.02</t>
  </si>
  <si>
    <t>合计：</t>
  </si>
  <si>
    <t>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</si>
</sst>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57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workbookViewId="0" topLeftCell="A1">
      <pane ySplit="4" topLeftCell="A5" activePane="bottomLeft" state="frozen"/>
      <selection pane="bottomLeft" activeCell="F8" sqref="F8"/>
    </sheetView>
  </sheetViews>
  <sheetFormatPr defaultColWidth="9.00390625" defaultRowHeight="14.25"/>
  <cols>
    <col min="1" max="1" width="4.625" style="5" customWidth="1"/>
    <col min="2" max="2" width="7.375" style="5" customWidth="1"/>
    <col min="3" max="3" width="10.00390625" style="5" customWidth="1"/>
    <col min="4" max="4" width="20.25390625" style="5" customWidth="1"/>
    <col min="5" max="5" width="20.375" style="5" customWidth="1"/>
    <col min="6" max="6" width="20.00390625" style="5" customWidth="1"/>
    <col min="7" max="7" width="9.75390625" style="6" customWidth="1"/>
    <col min="8" max="8" width="15.50390625" style="5" customWidth="1"/>
    <col min="9" max="9" width="8.625" style="5" customWidth="1"/>
    <col min="10" max="10" width="12.75390625" style="5" customWidth="1"/>
    <col min="11" max="11" width="13.00390625" style="5" customWidth="1"/>
    <col min="12" max="12" width="9.875" style="7" customWidth="1"/>
    <col min="13" max="13" width="17.75390625" style="5" customWidth="1"/>
    <col min="14" max="16384" width="9.00390625" style="5" customWidth="1"/>
  </cols>
  <sheetData>
    <row r="1" spans="1:12" s="1" customFormat="1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13.5">
      <c r="A3" s="10"/>
      <c r="B3" s="11" t="s">
        <v>1</v>
      </c>
      <c r="C3" s="12" t="s">
        <v>2</v>
      </c>
      <c r="D3" s="12"/>
      <c r="E3" s="12"/>
      <c r="F3" s="10"/>
      <c r="G3" s="10"/>
      <c r="H3" s="13"/>
      <c r="I3" s="31"/>
      <c r="J3" s="31"/>
      <c r="K3" s="31"/>
      <c r="L3" s="32"/>
    </row>
    <row r="4" spans="1:12" ht="40.5">
      <c r="A4" s="14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33" t="s">
        <v>10</v>
      </c>
      <c r="J4" s="15" t="s">
        <v>11</v>
      </c>
      <c r="K4" s="15" t="s">
        <v>12</v>
      </c>
      <c r="L4" s="34" t="s">
        <v>13</v>
      </c>
    </row>
    <row r="5" spans="1:12" s="3" customFormat="1" ht="49.5" customHeight="1">
      <c r="A5" s="14">
        <v>1</v>
      </c>
      <c r="B5" s="16" t="s">
        <v>14</v>
      </c>
      <c r="C5" s="17" t="s">
        <v>15</v>
      </c>
      <c r="D5" s="18" t="s">
        <v>16</v>
      </c>
      <c r="E5" s="18" t="s">
        <v>17</v>
      </c>
      <c r="F5" s="18" t="s">
        <v>17</v>
      </c>
      <c r="G5" s="18" t="s">
        <v>18</v>
      </c>
      <c r="H5" s="19" t="s">
        <v>19</v>
      </c>
      <c r="I5" s="21">
        <v>6000</v>
      </c>
      <c r="J5" s="18" t="s">
        <v>20</v>
      </c>
      <c r="K5" s="42" t="s">
        <v>21</v>
      </c>
      <c r="L5" s="35" t="s">
        <v>22</v>
      </c>
    </row>
    <row r="6" spans="1:12" s="3" customFormat="1" ht="49.5" customHeight="1">
      <c r="A6" s="14">
        <v>2</v>
      </c>
      <c r="B6" s="20" t="s">
        <v>23</v>
      </c>
      <c r="C6" s="17" t="s">
        <v>15</v>
      </c>
      <c r="D6" s="18" t="s">
        <v>24</v>
      </c>
      <c r="E6" s="18" t="s">
        <v>25</v>
      </c>
      <c r="F6" s="18" t="s">
        <v>25</v>
      </c>
      <c r="G6" s="18" t="s">
        <v>18</v>
      </c>
      <c r="H6" s="19" t="s">
        <v>26</v>
      </c>
      <c r="I6" s="21">
        <v>18000</v>
      </c>
      <c r="J6" s="18" t="s">
        <v>27</v>
      </c>
      <c r="K6" s="42" t="s">
        <v>28</v>
      </c>
      <c r="L6" s="22" t="s">
        <v>22</v>
      </c>
    </row>
    <row r="7" spans="1:12" s="3" customFormat="1" ht="51" customHeight="1">
      <c r="A7" s="14">
        <v>3</v>
      </c>
      <c r="B7" s="16" t="s">
        <v>29</v>
      </c>
      <c r="C7" s="17" t="s">
        <v>15</v>
      </c>
      <c r="D7" s="18" t="s">
        <v>24</v>
      </c>
      <c r="E7" s="18" t="s">
        <v>30</v>
      </c>
      <c r="F7" s="18" t="s">
        <v>31</v>
      </c>
      <c r="G7" s="18" t="s">
        <v>18</v>
      </c>
      <c r="H7" s="19" t="s">
        <v>32</v>
      </c>
      <c r="I7" s="21">
        <v>18000</v>
      </c>
      <c r="J7" s="18" t="s">
        <v>27</v>
      </c>
      <c r="K7" s="42" t="s">
        <v>28</v>
      </c>
      <c r="L7" s="22" t="s">
        <v>22</v>
      </c>
    </row>
    <row r="8" spans="1:12" s="3" customFormat="1" ht="49.5" customHeight="1">
      <c r="A8" s="14">
        <v>4</v>
      </c>
      <c r="B8" s="16" t="s">
        <v>33</v>
      </c>
      <c r="C8" s="17" t="s">
        <v>15</v>
      </c>
      <c r="D8" s="18" t="s">
        <v>34</v>
      </c>
      <c r="E8" s="18" t="s">
        <v>30</v>
      </c>
      <c r="F8" s="18" t="s">
        <v>35</v>
      </c>
      <c r="G8" s="18" t="s">
        <v>18</v>
      </c>
      <c r="H8" s="19" t="s">
        <v>26</v>
      </c>
      <c r="I8" s="21">
        <v>18000</v>
      </c>
      <c r="J8" s="18" t="s">
        <v>27</v>
      </c>
      <c r="K8" s="42" t="s">
        <v>36</v>
      </c>
      <c r="L8" s="22" t="s">
        <v>22</v>
      </c>
    </row>
    <row r="9" spans="1:12" s="3" customFormat="1" ht="49.5" customHeight="1">
      <c r="A9" s="14">
        <v>5</v>
      </c>
      <c r="B9" s="20" t="s">
        <v>37</v>
      </c>
      <c r="C9" s="17" t="s">
        <v>15</v>
      </c>
      <c r="D9" s="18" t="s">
        <v>34</v>
      </c>
      <c r="E9" s="18" t="s">
        <v>38</v>
      </c>
      <c r="F9" s="18" t="s">
        <v>39</v>
      </c>
      <c r="G9" s="18" t="s">
        <v>18</v>
      </c>
      <c r="H9" s="19" t="s">
        <v>40</v>
      </c>
      <c r="I9" s="21">
        <v>21000</v>
      </c>
      <c r="J9" s="18" t="s">
        <v>27</v>
      </c>
      <c r="K9" s="42" t="s">
        <v>36</v>
      </c>
      <c r="L9" s="22"/>
    </row>
    <row r="10" spans="1:12" s="3" customFormat="1" ht="49.5" customHeight="1">
      <c r="A10" s="14">
        <v>6</v>
      </c>
      <c r="B10" s="20" t="s">
        <v>41</v>
      </c>
      <c r="C10" s="17" t="s">
        <v>42</v>
      </c>
      <c r="D10" s="18" t="s">
        <v>43</v>
      </c>
      <c r="E10" s="21" t="s">
        <v>44</v>
      </c>
      <c r="F10" s="21" t="s">
        <v>44</v>
      </c>
      <c r="G10" s="18" t="s">
        <v>45</v>
      </c>
      <c r="H10" s="22" t="s">
        <v>46</v>
      </c>
      <c r="I10" s="21">
        <v>4000</v>
      </c>
      <c r="J10" s="18" t="s">
        <v>20</v>
      </c>
      <c r="K10" s="42" t="s">
        <v>47</v>
      </c>
      <c r="L10" s="22" t="s">
        <v>22</v>
      </c>
    </row>
    <row r="11" spans="1:12" s="3" customFormat="1" ht="49.5" customHeight="1">
      <c r="A11" s="14">
        <v>7</v>
      </c>
      <c r="B11" s="20" t="s">
        <v>48</v>
      </c>
      <c r="C11" s="17" t="s">
        <v>42</v>
      </c>
      <c r="D11" s="18" t="s">
        <v>49</v>
      </c>
      <c r="E11" s="18" t="s">
        <v>50</v>
      </c>
      <c r="F11" s="18" t="s">
        <v>51</v>
      </c>
      <c r="G11" s="21" t="s">
        <v>52</v>
      </c>
      <c r="H11" s="22" t="s">
        <v>53</v>
      </c>
      <c r="I11" s="21">
        <f>3000*12</f>
        <v>36000</v>
      </c>
      <c r="J11" s="18" t="s">
        <v>20</v>
      </c>
      <c r="K11" s="42" t="s">
        <v>54</v>
      </c>
      <c r="L11" s="22" t="s">
        <v>55</v>
      </c>
    </row>
    <row r="12" spans="1:12" s="3" customFormat="1" ht="49.5" customHeight="1">
      <c r="A12" s="14">
        <v>8</v>
      </c>
      <c r="B12" s="16" t="s">
        <v>56</v>
      </c>
      <c r="C12" s="17" t="s">
        <v>15</v>
      </c>
      <c r="D12" s="17" t="s">
        <v>57</v>
      </c>
      <c r="E12" s="18" t="s">
        <v>58</v>
      </c>
      <c r="F12" s="18" t="s">
        <v>50</v>
      </c>
      <c r="G12" s="23" t="s">
        <v>18</v>
      </c>
      <c r="H12" s="24" t="s">
        <v>59</v>
      </c>
      <c r="I12" s="21">
        <v>16500</v>
      </c>
      <c r="J12" s="18" t="s">
        <v>27</v>
      </c>
      <c r="K12" s="42" t="s">
        <v>60</v>
      </c>
      <c r="L12" s="22"/>
    </row>
    <row r="13" spans="1:12" s="3" customFormat="1" ht="49.5" customHeight="1">
      <c r="A13" s="14">
        <v>9</v>
      </c>
      <c r="B13" s="16" t="s">
        <v>61</v>
      </c>
      <c r="C13" s="17" t="s">
        <v>15</v>
      </c>
      <c r="D13" s="17" t="s">
        <v>57</v>
      </c>
      <c r="E13" s="18" t="s">
        <v>62</v>
      </c>
      <c r="F13" s="18" t="s">
        <v>50</v>
      </c>
      <c r="G13" s="23" t="s">
        <v>18</v>
      </c>
      <c r="H13" s="24" t="s">
        <v>59</v>
      </c>
      <c r="I13" s="21">
        <v>16500</v>
      </c>
      <c r="J13" s="18" t="s">
        <v>27</v>
      </c>
      <c r="K13" s="42" t="s">
        <v>60</v>
      </c>
      <c r="L13" s="22"/>
    </row>
    <row r="14" spans="1:12" s="3" customFormat="1" ht="49.5" customHeight="1">
      <c r="A14" s="14">
        <v>10</v>
      </c>
      <c r="B14" s="16" t="s">
        <v>63</v>
      </c>
      <c r="C14" s="17" t="s">
        <v>15</v>
      </c>
      <c r="D14" s="17" t="s">
        <v>57</v>
      </c>
      <c r="E14" s="18" t="s">
        <v>64</v>
      </c>
      <c r="F14" s="18" t="s">
        <v>51</v>
      </c>
      <c r="G14" s="23" t="s">
        <v>18</v>
      </c>
      <c r="H14" s="24" t="s">
        <v>65</v>
      </c>
      <c r="I14" s="21">
        <v>9000</v>
      </c>
      <c r="J14" s="18" t="s">
        <v>27</v>
      </c>
      <c r="K14" s="42" t="s">
        <v>60</v>
      </c>
      <c r="L14" s="22"/>
    </row>
    <row r="15" spans="1:12" s="3" customFormat="1" ht="49.5" customHeight="1">
      <c r="A15" s="14">
        <v>11</v>
      </c>
      <c r="B15" s="16" t="s">
        <v>66</v>
      </c>
      <c r="C15" s="17" t="s">
        <v>15</v>
      </c>
      <c r="D15" s="17" t="s">
        <v>57</v>
      </c>
      <c r="E15" s="18" t="s">
        <v>67</v>
      </c>
      <c r="F15" s="18" t="s">
        <v>68</v>
      </c>
      <c r="G15" s="23" t="s">
        <v>18</v>
      </c>
      <c r="H15" s="24" t="s">
        <v>59</v>
      </c>
      <c r="I15" s="21">
        <v>16500</v>
      </c>
      <c r="J15" s="18" t="s">
        <v>27</v>
      </c>
      <c r="K15" s="42" t="s">
        <v>60</v>
      </c>
      <c r="L15" s="36" t="s">
        <v>69</v>
      </c>
    </row>
    <row r="16" spans="1:12" s="3" customFormat="1" ht="49.5" customHeight="1">
      <c r="A16" s="14">
        <v>12</v>
      </c>
      <c r="B16" s="16" t="s">
        <v>70</v>
      </c>
      <c r="C16" s="17" t="s">
        <v>15</v>
      </c>
      <c r="D16" s="17" t="s">
        <v>57</v>
      </c>
      <c r="E16" s="18" t="s">
        <v>50</v>
      </c>
      <c r="F16" s="18" t="s">
        <v>51</v>
      </c>
      <c r="G16" s="23" t="s">
        <v>18</v>
      </c>
      <c r="H16" s="24" t="s">
        <v>65</v>
      </c>
      <c r="I16" s="21">
        <v>9000</v>
      </c>
      <c r="J16" s="18" t="s">
        <v>27</v>
      </c>
      <c r="K16" s="42" t="s">
        <v>60</v>
      </c>
      <c r="L16" s="22"/>
    </row>
    <row r="17" spans="1:12" s="3" customFormat="1" ht="49.5" customHeight="1">
      <c r="A17" s="14">
        <v>13</v>
      </c>
      <c r="B17" s="16" t="s">
        <v>71</v>
      </c>
      <c r="C17" s="17" t="s">
        <v>42</v>
      </c>
      <c r="D17" s="17" t="s">
        <v>57</v>
      </c>
      <c r="E17" s="18" t="s">
        <v>72</v>
      </c>
      <c r="F17" s="18" t="s">
        <v>73</v>
      </c>
      <c r="G17" s="23" t="s">
        <v>45</v>
      </c>
      <c r="H17" s="24" t="s">
        <v>53</v>
      </c>
      <c r="I17" s="21">
        <v>24000</v>
      </c>
      <c r="J17" s="18" t="s">
        <v>27</v>
      </c>
      <c r="K17" s="42" t="s">
        <v>60</v>
      </c>
      <c r="L17" s="22"/>
    </row>
    <row r="18" spans="1:12" s="3" customFormat="1" ht="49.5" customHeight="1">
      <c r="A18" s="14">
        <v>14</v>
      </c>
      <c r="B18" s="16" t="s">
        <v>74</v>
      </c>
      <c r="C18" s="17" t="s">
        <v>15</v>
      </c>
      <c r="D18" s="17" t="s">
        <v>75</v>
      </c>
      <c r="E18" s="18" t="s">
        <v>76</v>
      </c>
      <c r="F18" s="18" t="s">
        <v>72</v>
      </c>
      <c r="G18" s="23" t="s">
        <v>18</v>
      </c>
      <c r="H18" s="24" t="s">
        <v>65</v>
      </c>
      <c r="I18" s="21">
        <v>9000</v>
      </c>
      <c r="J18" s="18" t="s">
        <v>77</v>
      </c>
      <c r="K18" s="42" t="s">
        <v>78</v>
      </c>
      <c r="L18" s="22"/>
    </row>
    <row r="19" spans="1:12" s="3" customFormat="1" ht="49.5" customHeight="1">
      <c r="A19" s="14">
        <v>15</v>
      </c>
      <c r="B19" s="16" t="s">
        <v>79</v>
      </c>
      <c r="C19" s="17" t="s">
        <v>15</v>
      </c>
      <c r="D19" s="17" t="s">
        <v>80</v>
      </c>
      <c r="E19" s="18" t="s">
        <v>81</v>
      </c>
      <c r="F19" s="18" t="s">
        <v>82</v>
      </c>
      <c r="G19" s="23" t="s">
        <v>18</v>
      </c>
      <c r="H19" s="24" t="s">
        <v>83</v>
      </c>
      <c r="I19" s="21">
        <v>15000</v>
      </c>
      <c r="J19" s="18" t="s">
        <v>77</v>
      </c>
      <c r="K19" s="42" t="s">
        <v>78</v>
      </c>
      <c r="L19" s="22"/>
    </row>
    <row r="20" spans="1:12" s="3" customFormat="1" ht="49.5" customHeight="1">
      <c r="A20" s="14">
        <v>16</v>
      </c>
      <c r="B20" s="16" t="s">
        <v>84</v>
      </c>
      <c r="C20" s="17" t="s">
        <v>15</v>
      </c>
      <c r="D20" s="17" t="s">
        <v>80</v>
      </c>
      <c r="E20" s="18" t="s">
        <v>85</v>
      </c>
      <c r="F20" s="18" t="s">
        <v>86</v>
      </c>
      <c r="G20" s="23" t="s">
        <v>18</v>
      </c>
      <c r="H20" s="24" t="s">
        <v>87</v>
      </c>
      <c r="I20" s="21">
        <f>1500*23</f>
        <v>34500</v>
      </c>
      <c r="J20" s="18" t="s">
        <v>77</v>
      </c>
      <c r="K20" s="42" t="s">
        <v>78</v>
      </c>
      <c r="L20" s="22" t="s">
        <v>22</v>
      </c>
    </row>
    <row r="21" spans="1:12" s="3" customFormat="1" ht="49.5" customHeight="1">
      <c r="A21" s="14">
        <v>17</v>
      </c>
      <c r="B21" s="16" t="s">
        <v>88</v>
      </c>
      <c r="C21" s="17" t="s">
        <v>15</v>
      </c>
      <c r="D21" s="17" t="s">
        <v>80</v>
      </c>
      <c r="E21" s="18" t="s">
        <v>38</v>
      </c>
      <c r="F21" s="18" t="s">
        <v>89</v>
      </c>
      <c r="G21" s="23" t="s">
        <v>18</v>
      </c>
      <c r="H21" s="24" t="s">
        <v>90</v>
      </c>
      <c r="I21" s="21">
        <f>1500*8</f>
        <v>12000</v>
      </c>
      <c r="J21" s="18" t="s">
        <v>77</v>
      </c>
      <c r="K21" s="42" t="s">
        <v>78</v>
      </c>
      <c r="L21" s="22" t="s">
        <v>91</v>
      </c>
    </row>
    <row r="22" spans="1:12" s="3" customFormat="1" ht="49.5" customHeight="1">
      <c r="A22" s="14">
        <v>18</v>
      </c>
      <c r="B22" s="16" t="s">
        <v>92</v>
      </c>
      <c r="C22" s="17" t="s">
        <v>15</v>
      </c>
      <c r="D22" s="17" t="s">
        <v>80</v>
      </c>
      <c r="E22" s="18" t="s">
        <v>93</v>
      </c>
      <c r="F22" s="18" t="s">
        <v>50</v>
      </c>
      <c r="G22" s="23" t="s">
        <v>18</v>
      </c>
      <c r="H22" s="24" t="s">
        <v>94</v>
      </c>
      <c r="I22" s="21">
        <f>1500*5</f>
        <v>7500</v>
      </c>
      <c r="J22" s="18" t="s">
        <v>77</v>
      </c>
      <c r="K22" s="42" t="s">
        <v>78</v>
      </c>
      <c r="L22" s="22"/>
    </row>
    <row r="23" spans="1:12" s="3" customFormat="1" ht="49.5" customHeight="1">
      <c r="A23" s="14">
        <v>19</v>
      </c>
      <c r="B23" s="16" t="s">
        <v>95</v>
      </c>
      <c r="C23" s="17" t="s">
        <v>15</v>
      </c>
      <c r="D23" s="17" t="s">
        <v>80</v>
      </c>
      <c r="E23" s="18" t="s">
        <v>93</v>
      </c>
      <c r="F23" s="18" t="s">
        <v>50</v>
      </c>
      <c r="G23" s="23" t="s">
        <v>18</v>
      </c>
      <c r="H23" s="24" t="s">
        <v>59</v>
      </c>
      <c r="I23" s="21">
        <f>1500*11</f>
        <v>16500</v>
      </c>
      <c r="J23" s="18" t="s">
        <v>77</v>
      </c>
      <c r="K23" s="42" t="s">
        <v>78</v>
      </c>
      <c r="L23" s="22"/>
    </row>
    <row r="24" spans="1:12" s="3" customFormat="1" ht="49.5" customHeight="1">
      <c r="A24" s="14">
        <v>20</v>
      </c>
      <c r="B24" s="16" t="s">
        <v>96</v>
      </c>
      <c r="C24" s="17" t="s">
        <v>15</v>
      </c>
      <c r="D24" s="17" t="s">
        <v>80</v>
      </c>
      <c r="E24" s="18" t="s">
        <v>97</v>
      </c>
      <c r="F24" s="18" t="s">
        <v>98</v>
      </c>
      <c r="G24" s="23" t="s">
        <v>18</v>
      </c>
      <c r="H24" s="24" t="s">
        <v>99</v>
      </c>
      <c r="I24" s="21">
        <v>3000</v>
      </c>
      <c r="J24" s="18" t="s">
        <v>77</v>
      </c>
      <c r="K24" s="42" t="s">
        <v>78</v>
      </c>
      <c r="L24" s="22" t="s">
        <v>91</v>
      </c>
    </row>
    <row r="25" spans="1:12" s="3" customFormat="1" ht="49.5" customHeight="1">
      <c r="A25" s="14">
        <v>21</v>
      </c>
      <c r="B25" s="21" t="s">
        <v>100</v>
      </c>
      <c r="C25" s="17" t="s">
        <v>15</v>
      </c>
      <c r="D25" s="17" t="s">
        <v>80</v>
      </c>
      <c r="E25" s="18" t="s">
        <v>97</v>
      </c>
      <c r="F25" s="18" t="s">
        <v>101</v>
      </c>
      <c r="G25" s="23" t="s">
        <v>18</v>
      </c>
      <c r="H25" s="24" t="s">
        <v>65</v>
      </c>
      <c r="I25" s="21">
        <f>1500*6</f>
        <v>9000</v>
      </c>
      <c r="J25" s="18" t="s">
        <v>77</v>
      </c>
      <c r="K25" s="42" t="s">
        <v>78</v>
      </c>
      <c r="L25" s="22"/>
    </row>
    <row r="26" spans="1:12" s="3" customFormat="1" ht="49.5" customHeight="1">
      <c r="A26" s="14">
        <v>22</v>
      </c>
      <c r="B26" s="16" t="s">
        <v>102</v>
      </c>
      <c r="C26" s="17" t="s">
        <v>15</v>
      </c>
      <c r="D26" s="18" t="s">
        <v>103</v>
      </c>
      <c r="E26" s="18" t="s">
        <v>104</v>
      </c>
      <c r="F26" s="18" t="s">
        <v>50</v>
      </c>
      <c r="G26" s="21" t="s">
        <v>105</v>
      </c>
      <c r="H26" s="22" t="s">
        <v>53</v>
      </c>
      <c r="I26" s="21">
        <v>9000</v>
      </c>
      <c r="J26" s="18" t="s">
        <v>106</v>
      </c>
      <c r="K26" s="42" t="s">
        <v>107</v>
      </c>
      <c r="L26" s="22"/>
    </row>
    <row r="27" spans="1:12" s="3" customFormat="1" ht="49.5" customHeight="1">
      <c r="A27" s="14">
        <v>23</v>
      </c>
      <c r="B27" s="20" t="s">
        <v>108</v>
      </c>
      <c r="C27" s="17" t="s">
        <v>15</v>
      </c>
      <c r="D27" s="18" t="s">
        <v>109</v>
      </c>
      <c r="E27" s="18" t="s">
        <v>110</v>
      </c>
      <c r="F27" s="18" t="s">
        <v>111</v>
      </c>
      <c r="G27" s="18" t="s">
        <v>105</v>
      </c>
      <c r="H27" s="18" t="s">
        <v>112</v>
      </c>
      <c r="I27" s="21">
        <v>6750</v>
      </c>
      <c r="J27" s="18" t="s">
        <v>106</v>
      </c>
      <c r="K27" s="42" t="s">
        <v>113</v>
      </c>
      <c r="L27" s="22"/>
    </row>
    <row r="28" spans="1:12" s="3" customFormat="1" ht="49.5" customHeight="1">
      <c r="A28" s="14">
        <v>24</v>
      </c>
      <c r="B28" s="20" t="s">
        <v>114</v>
      </c>
      <c r="C28" s="17" t="s">
        <v>15</v>
      </c>
      <c r="D28" s="18" t="s">
        <v>109</v>
      </c>
      <c r="E28" s="18" t="s">
        <v>110</v>
      </c>
      <c r="F28" s="18" t="s">
        <v>111</v>
      </c>
      <c r="G28" s="18" t="s">
        <v>105</v>
      </c>
      <c r="H28" s="18" t="s">
        <v>115</v>
      </c>
      <c r="I28" s="21">
        <v>6750</v>
      </c>
      <c r="J28" s="18" t="s">
        <v>106</v>
      </c>
      <c r="K28" s="42" t="s">
        <v>113</v>
      </c>
      <c r="L28" s="22"/>
    </row>
    <row r="29" spans="1:12" s="3" customFormat="1" ht="49.5" customHeight="1">
      <c r="A29" s="14">
        <v>25</v>
      </c>
      <c r="B29" s="20" t="s">
        <v>116</v>
      </c>
      <c r="C29" s="17" t="s">
        <v>15</v>
      </c>
      <c r="D29" s="18" t="s">
        <v>109</v>
      </c>
      <c r="E29" s="18" t="s">
        <v>110</v>
      </c>
      <c r="F29" s="18" t="s">
        <v>72</v>
      </c>
      <c r="G29" s="21" t="s">
        <v>105</v>
      </c>
      <c r="H29" s="18" t="s">
        <v>117</v>
      </c>
      <c r="I29" s="21">
        <v>11250</v>
      </c>
      <c r="J29" s="18" t="s">
        <v>106</v>
      </c>
      <c r="K29" s="42" t="s">
        <v>113</v>
      </c>
      <c r="L29" s="22"/>
    </row>
    <row r="30" spans="1:12" s="3" customFormat="1" ht="49.5" customHeight="1">
      <c r="A30" s="14">
        <v>26</v>
      </c>
      <c r="B30" s="23" t="s">
        <v>118</v>
      </c>
      <c r="C30" s="17" t="s">
        <v>42</v>
      </c>
      <c r="D30" s="17" t="s">
        <v>119</v>
      </c>
      <c r="E30" s="18" t="s">
        <v>120</v>
      </c>
      <c r="F30" s="18" t="s">
        <v>121</v>
      </c>
      <c r="G30" s="21" t="s">
        <v>122</v>
      </c>
      <c r="H30" s="24" t="s">
        <v>65</v>
      </c>
      <c r="I30" s="21">
        <v>6000</v>
      </c>
      <c r="J30" s="18" t="s">
        <v>123</v>
      </c>
      <c r="K30" s="42" t="s">
        <v>124</v>
      </c>
      <c r="L30" s="22"/>
    </row>
    <row r="31" spans="1:12" s="3" customFormat="1" ht="49.5" customHeight="1">
      <c r="A31" s="14">
        <v>27</v>
      </c>
      <c r="B31" s="16" t="s">
        <v>125</v>
      </c>
      <c r="C31" s="17" t="s">
        <v>15</v>
      </c>
      <c r="D31" s="17" t="s">
        <v>119</v>
      </c>
      <c r="E31" s="18" t="s">
        <v>126</v>
      </c>
      <c r="F31" s="18" t="s">
        <v>121</v>
      </c>
      <c r="G31" s="21" t="s">
        <v>105</v>
      </c>
      <c r="H31" s="24" t="s">
        <v>65</v>
      </c>
      <c r="I31" s="21">
        <v>4500</v>
      </c>
      <c r="J31" s="18" t="s">
        <v>123</v>
      </c>
      <c r="K31" s="42" t="s">
        <v>124</v>
      </c>
      <c r="L31" s="22"/>
    </row>
    <row r="32" spans="1:12" s="3" customFormat="1" ht="49.5" customHeight="1">
      <c r="A32" s="14">
        <v>28</v>
      </c>
      <c r="B32" s="16" t="s">
        <v>127</v>
      </c>
      <c r="C32" s="17" t="s">
        <v>15</v>
      </c>
      <c r="D32" s="17" t="s">
        <v>119</v>
      </c>
      <c r="E32" s="18" t="s">
        <v>64</v>
      </c>
      <c r="F32" s="18" t="s">
        <v>121</v>
      </c>
      <c r="G32" s="23" t="s">
        <v>105</v>
      </c>
      <c r="H32" s="24" t="s">
        <v>65</v>
      </c>
      <c r="I32" s="21">
        <v>4500</v>
      </c>
      <c r="J32" s="18" t="s">
        <v>123</v>
      </c>
      <c r="K32" s="42" t="s">
        <v>124</v>
      </c>
      <c r="L32" s="22"/>
    </row>
    <row r="33" spans="1:12" s="3" customFormat="1" ht="49.5" customHeight="1">
      <c r="A33" s="14">
        <v>29</v>
      </c>
      <c r="B33" s="16" t="s">
        <v>128</v>
      </c>
      <c r="C33" s="17" t="s">
        <v>15</v>
      </c>
      <c r="D33" s="17" t="s">
        <v>119</v>
      </c>
      <c r="E33" s="18" t="s">
        <v>129</v>
      </c>
      <c r="F33" s="18" t="s">
        <v>130</v>
      </c>
      <c r="G33" s="23" t="s">
        <v>105</v>
      </c>
      <c r="H33" s="24" t="s">
        <v>131</v>
      </c>
      <c r="I33" s="21">
        <v>6000</v>
      </c>
      <c r="J33" s="18" t="s">
        <v>123</v>
      </c>
      <c r="K33" s="42" t="s">
        <v>124</v>
      </c>
      <c r="L33" s="22" t="s">
        <v>22</v>
      </c>
    </row>
    <row r="34" spans="1:12" s="3" customFormat="1" ht="49.5" customHeight="1">
      <c r="A34" s="14">
        <v>30</v>
      </c>
      <c r="B34" s="16" t="s">
        <v>132</v>
      </c>
      <c r="C34" s="17" t="s">
        <v>15</v>
      </c>
      <c r="D34" s="17" t="s">
        <v>133</v>
      </c>
      <c r="E34" s="18" t="s">
        <v>134</v>
      </c>
      <c r="F34" s="18" t="s">
        <v>134</v>
      </c>
      <c r="G34" s="23" t="s">
        <v>105</v>
      </c>
      <c r="H34" s="24" t="s">
        <v>26</v>
      </c>
      <c r="I34" s="21">
        <f>750*12</f>
        <v>9000</v>
      </c>
      <c r="J34" s="18" t="s">
        <v>27</v>
      </c>
      <c r="K34" s="42" t="s">
        <v>135</v>
      </c>
      <c r="L34" s="22" t="s">
        <v>22</v>
      </c>
    </row>
    <row r="35" spans="1:12" s="3" customFormat="1" ht="49.5" customHeight="1">
      <c r="A35" s="14">
        <v>31</v>
      </c>
      <c r="B35" s="16" t="s">
        <v>136</v>
      </c>
      <c r="C35" s="17" t="s">
        <v>15</v>
      </c>
      <c r="D35" s="17" t="s">
        <v>133</v>
      </c>
      <c r="E35" s="18" t="s">
        <v>137</v>
      </c>
      <c r="F35" s="18" t="s">
        <v>134</v>
      </c>
      <c r="G35" s="23" t="s">
        <v>105</v>
      </c>
      <c r="H35" s="24" t="s">
        <v>26</v>
      </c>
      <c r="I35" s="21">
        <v>9000</v>
      </c>
      <c r="J35" s="18" t="s">
        <v>27</v>
      </c>
      <c r="K35" s="42" t="s">
        <v>135</v>
      </c>
      <c r="L35" s="22" t="s">
        <v>138</v>
      </c>
    </row>
    <row r="36" spans="1:12" s="3" customFormat="1" ht="49.5" customHeight="1">
      <c r="A36" s="14">
        <v>32</v>
      </c>
      <c r="B36" s="16" t="s">
        <v>139</v>
      </c>
      <c r="C36" s="17" t="s">
        <v>15</v>
      </c>
      <c r="D36" s="17" t="s">
        <v>133</v>
      </c>
      <c r="E36" s="18" t="s">
        <v>140</v>
      </c>
      <c r="F36" s="18" t="s">
        <v>141</v>
      </c>
      <c r="G36" s="23" t="s">
        <v>105</v>
      </c>
      <c r="H36" s="24" t="s">
        <v>142</v>
      </c>
      <c r="I36" s="21">
        <v>9000</v>
      </c>
      <c r="J36" s="18" t="s">
        <v>27</v>
      </c>
      <c r="K36" s="42" t="s">
        <v>135</v>
      </c>
      <c r="L36" s="22" t="s">
        <v>22</v>
      </c>
    </row>
    <row r="37" spans="1:12" s="3" customFormat="1" ht="49.5" customHeight="1">
      <c r="A37" s="14">
        <v>33</v>
      </c>
      <c r="B37" s="25" t="s">
        <v>143</v>
      </c>
      <c r="C37" s="17" t="s">
        <v>15</v>
      </c>
      <c r="D37" s="17" t="s">
        <v>133</v>
      </c>
      <c r="E37" s="18" t="s">
        <v>144</v>
      </c>
      <c r="F37" s="18" t="s">
        <v>145</v>
      </c>
      <c r="G37" s="23" t="s">
        <v>105</v>
      </c>
      <c r="H37" s="24" t="s">
        <v>94</v>
      </c>
      <c r="I37" s="37">
        <f>750*5</f>
        <v>3750</v>
      </c>
      <c r="J37" s="18" t="s">
        <v>27</v>
      </c>
      <c r="K37" s="42" t="s">
        <v>135</v>
      </c>
      <c r="L37" s="22"/>
    </row>
    <row r="38" spans="1:14" s="4" customFormat="1" ht="14.25">
      <c r="A38" s="26"/>
      <c r="B38" s="27"/>
      <c r="C38" s="27"/>
      <c r="D38" s="27"/>
      <c r="E38" s="27"/>
      <c r="F38" s="27"/>
      <c r="G38" s="27"/>
      <c r="H38" s="28" t="s">
        <v>146</v>
      </c>
      <c r="I38" s="26">
        <f>SUM(I5:I37)</f>
        <v>404500</v>
      </c>
      <c r="J38" s="38" t="s">
        <v>147</v>
      </c>
      <c r="K38" s="39"/>
      <c r="L38" s="40"/>
      <c r="N38" s="3"/>
    </row>
    <row r="39" spans="1:12" ht="14.25">
      <c r="A39" s="29"/>
      <c r="B39" s="30"/>
      <c r="C39" s="30"/>
      <c r="D39" s="30"/>
      <c r="E39" s="30"/>
      <c r="F39" s="30"/>
      <c r="G39" s="30"/>
      <c r="H39" s="30"/>
      <c r="I39" s="29"/>
      <c r="J39" s="30"/>
      <c r="K39" s="30"/>
      <c r="L39" s="41"/>
    </row>
  </sheetData>
  <sheetProtection/>
  <mergeCells count="2">
    <mergeCell ref="A1:L1"/>
    <mergeCell ref="C3:E3"/>
  </mergeCells>
  <printOptions horizontalCentered="1"/>
  <pageMargins left="0.39305555555555555" right="0.39305555555555555" top="0.9840277777777777" bottom="0.9840277777777777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桑之未落</cp:lastModifiedBy>
  <cp:lastPrinted>2019-09-09T03:05:53Z</cp:lastPrinted>
  <dcterms:created xsi:type="dcterms:W3CDTF">1996-12-17T01:32:42Z</dcterms:created>
  <dcterms:modified xsi:type="dcterms:W3CDTF">2022-01-11T07:04:36Z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2D2C3F3A941A4B02B47792CC7625A223</vt:lpwstr>
  </property>
</Properties>
</file>