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<sst xmlns="http://schemas.openxmlformats.org/spreadsheetml/2006/main" count="135" uniqueCount="100">
  <si>
    <r>
      <rPr>
        <b/>
        <sz val="14"/>
        <rFont val="SimSun"/>
        <charset val="134"/>
      </rPr>
      <t xml:space="preserve">附件 </t>
    </r>
    <r>
      <rPr>
        <b/>
        <sz val="16"/>
        <rFont val="SimSun"/>
        <charset val="134"/>
      </rPr>
      <t xml:space="preserve">             保亭县妇幼保健院建设项目零星维修改造工程内容</t>
    </r>
  </si>
  <si>
    <t>序号</t>
  </si>
  <si>
    <t>施工项目</t>
  </si>
  <si>
    <t>项目特征</t>
  </si>
  <si>
    <t>单位</t>
  </si>
  <si>
    <t>工程量</t>
  </si>
  <si>
    <t>备注</t>
  </si>
  <si>
    <t>一</t>
  </si>
  <si>
    <t>室外</t>
  </si>
  <si>
    <t>3公分踏步石材挡水条</t>
  </si>
  <si>
    <t>1、左：4.2*2米 1.8X2米
2、AB固定安装</t>
  </si>
  <si>
    <t>m</t>
  </si>
  <si>
    <t>1、右：4.2X2米 1.8*2米
2、AB固定安装</t>
  </si>
  <si>
    <t>食堂两边排水沟250（宽）*300（平均深度）</t>
  </si>
  <si>
    <t>1、单边：23*2米，井盖
2、C25混凝土基层100厚
3、500宽，水沟净宽250mm深300mm
4、水沟边砌砖、抹灰
5、土方开挖</t>
  </si>
  <si>
    <t>发电房门口挡土墙排水沟</t>
  </si>
  <si>
    <t>1、水沟净宽150mm深200mm
2、沟内侧做防水</t>
  </si>
  <si>
    <t>集水坑、含井盖</t>
  </si>
  <si>
    <t>1、1.5*1.5米砖砌，坑底100厚c25混凝土垫层
2、成品铸铁井盖</t>
  </si>
  <si>
    <t>座</t>
  </si>
  <si>
    <t>DN300阀门</t>
  </si>
  <si>
    <t>1、安装DN300阀门
2、砌砖基础</t>
  </si>
  <si>
    <t>个</t>
  </si>
  <si>
    <t>室外消防门口铺装（植草砖）</t>
  </si>
  <si>
    <t>1、4.3*1.78米</t>
  </si>
  <si>
    <t>m2</t>
  </si>
  <si>
    <t>污水间门口铺石材（正、侧面）</t>
  </si>
  <si>
    <t>1、7*5.4米
2、花岗岩20mm</t>
  </si>
  <si>
    <t>发热门诊室外散水1.0m宽</t>
  </si>
  <si>
    <t>1、长度（前面）：8.7米
2、散水基层开挖、清理
3、3：7灰土垫层夯实
4、散水100厚c25混凝土抹光面</t>
  </si>
  <si>
    <t>1、长度（后面）：30.7米
2、散水基层开挖、清理
3、3：7灰土垫层夯实
4、散水100厚c25混凝土抹光面</t>
  </si>
  <si>
    <t>1、4*1米
2、散水基层开挖、清理
3、3：7灰土垫层夯实
4、散水100厚c25混凝土抹光面</t>
  </si>
  <si>
    <t>室外绿化地平整</t>
  </si>
  <si>
    <t>1、300mm以内平整
2、外购种植土回填</t>
  </si>
  <si>
    <t>砍挖灌木</t>
  </si>
  <si>
    <t>1、砍挖、外运处置</t>
  </si>
  <si>
    <t>棵</t>
  </si>
  <si>
    <t>路沿石维修更换</t>
  </si>
  <si>
    <t>1、拆除混凝土路缘石
2、更换安装混凝土缘石</t>
  </si>
  <si>
    <t>水箱增加不锈钢防护栏杆</t>
  </si>
  <si>
    <t>1、304不锈钢栏杆1.2厚
2、1.2m高</t>
  </si>
  <si>
    <t>地下水井增加砖砌检查井</t>
  </si>
  <si>
    <t>1、800*2000圆形沉砂井</t>
  </si>
  <si>
    <t>室外消火栓边增加镀锌方管栏杆</t>
  </si>
  <si>
    <t>1、镀锌圆管栏杆 2.0mm厚</t>
  </si>
  <si>
    <t>污水管接入市政管网DN400波纹管</t>
  </si>
  <si>
    <t>1、开挖、回填管沟
2、DN400波纹管
3、余方外运、清理处置</t>
  </si>
  <si>
    <t>污水井</t>
  </si>
  <si>
    <t>1、土方开挖及回填、余方清理
2、污水检查井、铸铁井盖</t>
  </si>
  <si>
    <t>排水管</t>
  </si>
  <si>
    <t>1、DN200塑料排水管
2、土方开挖、清理余方
3、人行道砖破除及修复</t>
  </si>
  <si>
    <t>沉砂井</t>
  </si>
  <si>
    <t xml:space="preserve">1、750*450矩形沉砂井
2、土方开挖及余方清运
3、砖砌沉砂井、基底100厚C25混凝土
</t>
  </si>
  <si>
    <t>刻字</t>
  </si>
  <si>
    <t>1、大门口标志石刻字800*800
2、内容：“守护母婴安全，共筑健康未来”</t>
  </si>
  <si>
    <t>项</t>
  </si>
  <si>
    <t>室外石质坐椅，长1400mm</t>
  </si>
  <si>
    <t xml:space="preserve">1、拆除原有石质坐椅
2、坐椅C20混凝土基层100厚800mm宽
3、水泥砂浆铺人行道板
4、安装石质坐椅,长1400mm
5、坐椅刻字：（1)母婴安全，从心开始。
(2)妇幼担使命，清风满杏林。
(3)廉护新生，洁守初心。
(4)清风护航生命，廉洁铸就信任。
(5)妇幼健康所系，清白行为所托。
(6)健康妇幼，幸福家庭。
(7)母婴平安，幸福起点。
(8)以医者匠心，护妇幼周全。
</t>
  </si>
  <si>
    <t>二</t>
  </si>
  <si>
    <t>发热门诊</t>
  </si>
  <si>
    <t>发热门诊更换不锈钢门</t>
  </si>
  <si>
    <t>1、304不锈钢门
2、规格：1300*2100
3、拆除旧门、清运
4、门洞修复抹灰、涂料一底两面</t>
  </si>
  <si>
    <t>发热门诊屋面增加不锈钢水箱</t>
  </si>
  <si>
    <t>1、304不锈钢水箱5m3
2、镀锌管支座</t>
  </si>
  <si>
    <t>发热门诊增加加压泵</t>
  </si>
  <si>
    <t>1、口径DN20增压泵</t>
  </si>
  <si>
    <t>安装增加DN75塑料排水管</t>
  </si>
  <si>
    <t>1、PVC排水管DN75</t>
  </si>
  <si>
    <t>安装增加DN25给水管</t>
  </si>
  <si>
    <t>1、PPR管DN25</t>
  </si>
  <si>
    <t>水箱增加DN25闸阀</t>
  </si>
  <si>
    <t>1、DN25闸阀</t>
  </si>
  <si>
    <t>水泵配电箱、电线、线管</t>
  </si>
  <si>
    <t>1、400*600配电箱
2、BV4mm电线+PC20线管</t>
  </si>
  <si>
    <t>砌砖水表井（暗井）</t>
  </si>
  <si>
    <t>1、砖砌水表井450*750*650
2、井底c25混凝土垫层100厚</t>
  </si>
  <si>
    <t>拆除原踏步，改为防滑大理石台阶（两处）</t>
  </si>
  <si>
    <t>1、拆除台阶地砖
2、铺20mm厚花岗岩</t>
  </si>
  <si>
    <t>过道吊顶拆除重新安装</t>
  </si>
  <si>
    <t>1、利旧安装</t>
  </si>
  <si>
    <t>三</t>
  </si>
  <si>
    <t>综合楼</t>
  </si>
  <si>
    <t>楼梯间、机房门口防火门更换</t>
  </si>
  <si>
    <t>1、拆除旧木门
2、更换新的钢质防火门
3、拆除旧门、清运
4、门洞修复抹灰、涂料一底两面</t>
  </si>
  <si>
    <t>排水管埋设</t>
  </si>
  <si>
    <t>1、地砖地面破除、埋管后恢复
2、埋排水管DN50</t>
  </si>
  <si>
    <t>1、水泥砂浆地面破除、埋管后恢复
2、埋排水管DN51</t>
  </si>
  <si>
    <t>茶水间：水管及管件安装</t>
  </si>
  <si>
    <t>1、安装DN25水管36米
2、拖把池水龙头3个
3、洗菜盆水龙头2个、角阀2个</t>
  </si>
  <si>
    <t>茶水间：洗漱台</t>
  </si>
  <si>
    <t>1、洗水果台（大理石）3.5米长、0.8米高、0.6米
2、铝合金柜箱、大理石台面
3、成品饮水机</t>
  </si>
  <si>
    <t>屋面电梯机房门口增加钢结构树酯瓦雨棚</t>
  </si>
  <si>
    <t>1、3.5米*6米，两处</t>
  </si>
  <si>
    <t>消防管道刷漆</t>
  </si>
  <si>
    <t>1、管道防腐漆2遍</t>
  </si>
  <si>
    <t>防盗网安装</t>
  </si>
  <si>
    <t>1、304不锈钢防盗网
2、财务室、资料室、档案室</t>
  </si>
  <si>
    <t>四</t>
  </si>
  <si>
    <t>医院大门及系统</t>
  </si>
  <si>
    <t>1、智能化停车系统及成品岗亭
2、直流无刷直杆道闸
3、车牌识别一体机
4、车牌识别系统软件
5、电动人行闸等
6、更改围挡位置、清理堆土垃圾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</si>
</sst>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4"/>
      <name val="SimSun"/>
      <charset val="134"/>
    </font>
    <font>
      <b/>
      <sz val="16"/>
      <name val="SimSun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zoomScale="70" zoomScaleNormal="70" workbookViewId="0">
      <selection activeCell="O6" sqref="O6"/>
    </sheetView>
  </sheetViews>
  <sheetFormatPr defaultColWidth="9" defaultRowHeight="14.25" outlineLevelCol="5"/>
  <cols>
    <col min="1" max="1" width="6.36666666666667" style="3" customWidth="1"/>
    <col min="2" max="2" width="40.475" style="4" customWidth="1"/>
    <col min="3" max="3" width="50.7833333333333" style="4" customWidth="1"/>
    <col min="4" max="4" width="16.025" style="4" customWidth="1"/>
    <col min="5" max="5" width="13.325" style="3" customWidth="1"/>
    <col min="6" max="6" width="6.98333333333333" style="3" customWidth="1"/>
    <col min="7" max="16384" width="9" style="2"/>
  </cols>
  <sheetData>
    <row r="1" s="1" customFormat="1" ht="46" customHeight="1" spans="1:6">
      <c r="A1" s="5" t="s">
        <v>0</v>
      </c>
      <c r="B1" s="6"/>
      <c r="C1" s="6"/>
      <c r="D1" s="6"/>
      <c r="E1" s="6"/>
      <c r="F1" s="6"/>
    </row>
    <row r="2" s="2" customFormat="1" ht="28" customHeight="1" spans="1:6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</row>
    <row r="3" s="2" customFormat="1" ht="28" customHeight="1" spans="1:6">
      <c r="A3" s="9" t="s">
        <v>7</v>
      </c>
      <c r="B3" s="10" t="s">
        <v>8</v>
      </c>
      <c r="C3" s="10"/>
      <c r="D3" s="11"/>
      <c r="E3" s="9"/>
      <c r="F3" s="9"/>
    </row>
    <row r="4" s="2" customFormat="1" ht="30" customHeight="1" spans="1:6">
      <c r="A4" s="12">
        <v>1</v>
      </c>
      <c r="B4" s="13" t="s">
        <v>9</v>
      </c>
      <c r="C4" s="14" t="s">
        <v>10</v>
      </c>
      <c r="D4" s="15" t="s">
        <v>11</v>
      </c>
      <c r="E4" s="16">
        <f>+(4.2*2+1.8*2)*2</f>
        <v>24</v>
      </c>
      <c r="F4" s="15"/>
    </row>
    <row r="5" s="2" customFormat="1" ht="30" customHeight="1" spans="1:6">
      <c r="A5" s="12">
        <v>2</v>
      </c>
      <c r="B5" s="17"/>
      <c r="C5" s="14" t="s">
        <v>12</v>
      </c>
      <c r="D5" s="18"/>
      <c r="E5" s="19"/>
      <c r="F5" s="18"/>
    </row>
    <row r="6" s="2" customFormat="1" ht="73" customHeight="1" spans="1:6">
      <c r="A6" s="12">
        <v>3</v>
      </c>
      <c r="B6" s="13" t="s">
        <v>13</v>
      </c>
      <c r="C6" s="14" t="s">
        <v>14</v>
      </c>
      <c r="D6" s="15" t="s">
        <v>11</v>
      </c>
      <c r="E6" s="12">
        <f>23*2</f>
        <v>46</v>
      </c>
      <c r="F6" s="20"/>
    </row>
    <row r="7" s="2" customFormat="1" ht="35" customHeight="1" spans="1:6">
      <c r="A7" s="12">
        <v>4</v>
      </c>
      <c r="B7" s="14" t="s">
        <v>15</v>
      </c>
      <c r="C7" s="14" t="s">
        <v>16</v>
      </c>
      <c r="D7" s="15" t="s">
        <v>11</v>
      </c>
      <c r="E7" s="12">
        <v>4.2</v>
      </c>
      <c r="F7" s="20"/>
    </row>
    <row r="8" s="2" customFormat="1" ht="44" customHeight="1" spans="1:6">
      <c r="A8" s="12">
        <v>5</v>
      </c>
      <c r="B8" s="13" t="s">
        <v>17</v>
      </c>
      <c r="C8" s="14" t="s">
        <v>18</v>
      </c>
      <c r="D8" s="15" t="s">
        <v>19</v>
      </c>
      <c r="E8" s="12">
        <v>1</v>
      </c>
      <c r="F8" s="20"/>
    </row>
    <row r="9" s="2" customFormat="1" ht="33" customHeight="1" spans="1:6">
      <c r="A9" s="12">
        <v>6</v>
      </c>
      <c r="B9" s="13" t="s">
        <v>20</v>
      </c>
      <c r="C9" s="14" t="s">
        <v>21</v>
      </c>
      <c r="D9" s="15" t="s">
        <v>22</v>
      </c>
      <c r="E9" s="12">
        <v>1</v>
      </c>
      <c r="F9" s="20"/>
    </row>
    <row r="10" s="2" customFormat="1" ht="28" customHeight="1" spans="1:6">
      <c r="A10" s="12">
        <v>7</v>
      </c>
      <c r="B10" s="14" t="s">
        <v>23</v>
      </c>
      <c r="C10" s="21" t="s">
        <v>24</v>
      </c>
      <c r="D10" s="22" t="s">
        <v>25</v>
      </c>
      <c r="E10" s="12">
        <f>4.3*1.78</f>
        <v>7.654</v>
      </c>
      <c r="F10" s="20"/>
    </row>
    <row r="11" s="2" customFormat="1" ht="35" customHeight="1" spans="1:6">
      <c r="A11" s="12">
        <v>8</v>
      </c>
      <c r="B11" s="14" t="s">
        <v>26</v>
      </c>
      <c r="C11" s="14" t="s">
        <v>27</v>
      </c>
      <c r="D11" s="22" t="s">
        <v>25</v>
      </c>
      <c r="E11" s="12">
        <f>7*5.4</f>
        <v>37.8</v>
      </c>
      <c r="F11" s="20"/>
    </row>
    <row r="12" s="2" customFormat="1" ht="62" customHeight="1" spans="1:6">
      <c r="A12" s="12">
        <v>9</v>
      </c>
      <c r="B12" s="13" t="s">
        <v>28</v>
      </c>
      <c r="C12" s="14" t="s">
        <v>29</v>
      </c>
      <c r="D12" s="15" t="s">
        <v>25</v>
      </c>
      <c r="E12" s="15">
        <f>8.7+30.7+4</f>
        <v>43.4</v>
      </c>
      <c r="F12" s="20"/>
    </row>
    <row r="13" s="2" customFormat="1" ht="62" customHeight="1" spans="1:6">
      <c r="A13" s="12">
        <v>10</v>
      </c>
      <c r="B13" s="23"/>
      <c r="C13" s="14" t="s">
        <v>30</v>
      </c>
      <c r="D13" s="24"/>
      <c r="E13" s="24"/>
      <c r="F13" s="20"/>
    </row>
    <row r="14" s="2" customFormat="1" ht="62" customHeight="1" spans="1:6">
      <c r="A14" s="12">
        <v>11</v>
      </c>
      <c r="B14" s="17"/>
      <c r="C14" s="14" t="s">
        <v>31</v>
      </c>
      <c r="D14" s="18"/>
      <c r="E14" s="18"/>
      <c r="F14" s="20"/>
    </row>
    <row r="15" s="2" customFormat="1" ht="33" customHeight="1" spans="1:6">
      <c r="A15" s="12">
        <v>15</v>
      </c>
      <c r="B15" s="14" t="s">
        <v>32</v>
      </c>
      <c r="C15" s="14" t="s">
        <v>33</v>
      </c>
      <c r="D15" s="22" t="s">
        <v>25</v>
      </c>
      <c r="E15" s="12">
        <v>350</v>
      </c>
      <c r="F15" s="20"/>
    </row>
    <row r="16" s="2" customFormat="1" ht="28" customHeight="1" spans="1:6">
      <c r="A16" s="12">
        <v>16</v>
      </c>
      <c r="B16" s="14" t="s">
        <v>34</v>
      </c>
      <c r="C16" s="21" t="s">
        <v>35</v>
      </c>
      <c r="D16" s="22" t="s">
        <v>36</v>
      </c>
      <c r="E16" s="12">
        <v>3</v>
      </c>
      <c r="F16" s="20"/>
    </row>
    <row r="17" s="2" customFormat="1" ht="36" customHeight="1" spans="1:6">
      <c r="A17" s="12">
        <v>17</v>
      </c>
      <c r="B17" s="14" t="s">
        <v>37</v>
      </c>
      <c r="C17" s="14" t="s">
        <v>38</v>
      </c>
      <c r="D17" s="22" t="s">
        <v>11</v>
      </c>
      <c r="E17" s="12">
        <v>30</v>
      </c>
      <c r="F17" s="20"/>
    </row>
    <row r="18" s="2" customFormat="1" ht="32" customHeight="1" spans="1:6">
      <c r="A18" s="12">
        <v>18</v>
      </c>
      <c r="B18" s="14" t="s">
        <v>39</v>
      </c>
      <c r="C18" s="14" t="s">
        <v>40</v>
      </c>
      <c r="D18" s="22" t="s">
        <v>11</v>
      </c>
      <c r="E18" s="12">
        <f>+(4.6+5.7)</f>
        <v>10.3</v>
      </c>
      <c r="F18" s="12"/>
    </row>
    <row r="19" s="2" customFormat="1" ht="28" customHeight="1" spans="1:6">
      <c r="A19" s="12">
        <v>19</v>
      </c>
      <c r="B19" s="14" t="s">
        <v>41</v>
      </c>
      <c r="C19" s="14" t="s">
        <v>42</v>
      </c>
      <c r="D19" s="22" t="s">
        <v>19</v>
      </c>
      <c r="E19" s="12">
        <v>1</v>
      </c>
      <c r="F19" s="12"/>
    </row>
    <row r="20" s="2" customFormat="1" ht="28" customHeight="1" spans="1:6">
      <c r="A20" s="12">
        <v>20</v>
      </c>
      <c r="B20" s="14" t="s">
        <v>43</v>
      </c>
      <c r="C20" s="14" t="s">
        <v>44</v>
      </c>
      <c r="D20" s="22" t="s">
        <v>11</v>
      </c>
      <c r="E20" s="12">
        <f>2.2*2+2</f>
        <v>6.4</v>
      </c>
      <c r="F20" s="12"/>
    </row>
    <row r="21" s="2" customFormat="1" ht="49" customHeight="1" spans="1:6">
      <c r="A21" s="12">
        <v>21</v>
      </c>
      <c r="B21" s="14" t="s">
        <v>45</v>
      </c>
      <c r="C21" s="14" t="s">
        <v>46</v>
      </c>
      <c r="D21" s="22" t="s">
        <v>11</v>
      </c>
      <c r="E21" s="12">
        <v>55</v>
      </c>
      <c r="F21" s="12"/>
    </row>
    <row r="22" s="2" customFormat="1" ht="33" customHeight="1" spans="1:6">
      <c r="A22" s="12">
        <v>22</v>
      </c>
      <c r="B22" s="14" t="s">
        <v>47</v>
      </c>
      <c r="C22" s="14" t="s">
        <v>48</v>
      </c>
      <c r="D22" s="22" t="s">
        <v>19</v>
      </c>
      <c r="E22" s="12">
        <v>2</v>
      </c>
      <c r="F22" s="12"/>
    </row>
    <row r="23" s="2" customFormat="1" ht="45" customHeight="1" spans="1:6">
      <c r="A23" s="12">
        <v>23</v>
      </c>
      <c r="B23" s="14" t="s">
        <v>49</v>
      </c>
      <c r="C23" s="14" t="s">
        <v>50</v>
      </c>
      <c r="D23" s="22" t="s">
        <v>11</v>
      </c>
      <c r="E23" s="12">
        <v>25</v>
      </c>
      <c r="F23" s="12"/>
    </row>
    <row r="24" s="2" customFormat="1" ht="59" customHeight="1" spans="1:6">
      <c r="A24" s="12">
        <v>24</v>
      </c>
      <c r="B24" s="14" t="s">
        <v>51</v>
      </c>
      <c r="C24" s="14" t="s">
        <v>52</v>
      </c>
      <c r="D24" s="22" t="s">
        <v>19</v>
      </c>
      <c r="E24" s="12">
        <v>2</v>
      </c>
      <c r="F24" s="12"/>
    </row>
    <row r="25" s="2" customFormat="1" ht="50" customHeight="1" spans="1:6">
      <c r="A25" s="12">
        <v>25</v>
      </c>
      <c r="B25" s="14" t="s">
        <v>53</v>
      </c>
      <c r="C25" s="14" t="s">
        <v>54</v>
      </c>
      <c r="D25" s="22" t="s">
        <v>55</v>
      </c>
      <c r="E25" s="12">
        <v>1</v>
      </c>
      <c r="F25" s="12"/>
    </row>
    <row r="26" s="2" customFormat="1" ht="230" customHeight="1" spans="1:6">
      <c r="A26" s="12">
        <v>26</v>
      </c>
      <c r="B26" s="14" t="s">
        <v>56</v>
      </c>
      <c r="C26" s="14" t="s">
        <v>57</v>
      </c>
      <c r="D26" s="22" t="s">
        <v>19</v>
      </c>
      <c r="E26" s="12">
        <v>8</v>
      </c>
      <c r="F26" s="12"/>
    </row>
    <row r="27" s="2" customFormat="1" ht="28" customHeight="1" spans="1:6">
      <c r="A27" s="9" t="s">
        <v>58</v>
      </c>
      <c r="B27" s="10" t="s">
        <v>59</v>
      </c>
      <c r="C27" s="10"/>
      <c r="D27" s="11"/>
      <c r="E27" s="9"/>
      <c r="F27" s="9"/>
    </row>
    <row r="28" s="2" customFormat="1" ht="60" customHeight="1" spans="1:6">
      <c r="A28" s="12">
        <v>1</v>
      </c>
      <c r="B28" s="14" t="s">
        <v>60</v>
      </c>
      <c r="C28" s="14" t="s">
        <v>61</v>
      </c>
      <c r="D28" s="22" t="s">
        <v>25</v>
      </c>
      <c r="E28" s="12">
        <f>1.3*2.1</f>
        <v>2.73</v>
      </c>
      <c r="F28" s="12"/>
    </row>
    <row r="29" s="2" customFormat="1" ht="33" customHeight="1" spans="1:6">
      <c r="A29" s="12">
        <v>2</v>
      </c>
      <c r="B29" s="14" t="s">
        <v>62</v>
      </c>
      <c r="C29" s="14" t="s">
        <v>63</v>
      </c>
      <c r="D29" s="22" t="s">
        <v>22</v>
      </c>
      <c r="E29" s="12">
        <v>1</v>
      </c>
      <c r="F29" s="12"/>
    </row>
    <row r="30" s="2" customFormat="1" ht="28" customHeight="1" spans="1:6">
      <c r="A30" s="12">
        <v>3</v>
      </c>
      <c r="B30" s="14" t="s">
        <v>64</v>
      </c>
      <c r="C30" s="14" t="s">
        <v>65</v>
      </c>
      <c r="D30" s="22" t="s">
        <v>11</v>
      </c>
      <c r="E30" s="12">
        <v>1</v>
      </c>
      <c r="F30" s="12"/>
    </row>
    <row r="31" s="2" customFormat="1" ht="28" customHeight="1" spans="1:6">
      <c r="A31" s="12">
        <v>4</v>
      </c>
      <c r="B31" s="14" t="s">
        <v>66</v>
      </c>
      <c r="C31" s="14" t="s">
        <v>67</v>
      </c>
      <c r="D31" s="22" t="s">
        <v>11</v>
      </c>
      <c r="E31" s="12">
        <v>10</v>
      </c>
      <c r="F31" s="12"/>
    </row>
    <row r="32" s="2" customFormat="1" ht="28" customHeight="1" spans="1:6">
      <c r="A32" s="12">
        <v>5</v>
      </c>
      <c r="B32" s="14" t="s">
        <v>68</v>
      </c>
      <c r="C32" s="14" t="s">
        <v>69</v>
      </c>
      <c r="D32" s="22" t="s">
        <v>11</v>
      </c>
      <c r="E32" s="12">
        <v>20</v>
      </c>
      <c r="F32" s="12"/>
    </row>
    <row r="33" s="2" customFormat="1" ht="28" customHeight="1" spans="1:6">
      <c r="A33" s="12">
        <v>6</v>
      </c>
      <c r="B33" s="14" t="s">
        <v>70</v>
      </c>
      <c r="C33" s="14" t="s">
        <v>71</v>
      </c>
      <c r="D33" s="22" t="s">
        <v>22</v>
      </c>
      <c r="E33" s="12">
        <v>1</v>
      </c>
      <c r="F33" s="12"/>
    </row>
    <row r="34" s="2" customFormat="1" ht="39" customHeight="1" spans="1:6">
      <c r="A34" s="12">
        <v>7</v>
      </c>
      <c r="B34" s="14" t="s">
        <v>72</v>
      </c>
      <c r="C34" s="14" t="s">
        <v>73</v>
      </c>
      <c r="D34" s="22" t="s">
        <v>55</v>
      </c>
      <c r="E34" s="12">
        <v>1</v>
      </c>
      <c r="F34" s="12"/>
    </row>
    <row r="35" s="2" customFormat="1" ht="37" customHeight="1" spans="1:6">
      <c r="A35" s="12">
        <v>8</v>
      </c>
      <c r="B35" s="14" t="s">
        <v>74</v>
      </c>
      <c r="C35" s="14" t="s">
        <v>75</v>
      </c>
      <c r="D35" s="22" t="s">
        <v>19</v>
      </c>
      <c r="E35" s="12">
        <v>1</v>
      </c>
      <c r="F35" s="12"/>
    </row>
    <row r="36" s="2" customFormat="1" ht="35" customHeight="1" spans="1:6">
      <c r="A36" s="12">
        <v>9</v>
      </c>
      <c r="B36" s="14" t="s">
        <v>76</v>
      </c>
      <c r="C36" s="14" t="s">
        <v>77</v>
      </c>
      <c r="D36" s="22" t="s">
        <v>25</v>
      </c>
      <c r="E36" s="25">
        <f>3.83*0.29*5+1.3*0.29*5</f>
        <v>7.4385</v>
      </c>
      <c r="F36" s="12"/>
    </row>
    <row r="37" s="2" customFormat="1" ht="28" customHeight="1" spans="1:6">
      <c r="A37" s="12">
        <v>11</v>
      </c>
      <c r="B37" s="14" t="s">
        <v>78</v>
      </c>
      <c r="C37" s="14" t="s">
        <v>79</v>
      </c>
      <c r="D37" s="22" t="s">
        <v>25</v>
      </c>
      <c r="E37" s="12">
        <v>94.68</v>
      </c>
      <c r="F37" s="12"/>
    </row>
    <row r="38" s="2" customFormat="1" ht="28" customHeight="1" spans="1:6">
      <c r="A38" s="9" t="s">
        <v>80</v>
      </c>
      <c r="B38" s="10" t="s">
        <v>81</v>
      </c>
      <c r="C38" s="10"/>
      <c r="D38" s="11"/>
      <c r="E38" s="9"/>
      <c r="F38" s="9"/>
    </row>
    <row r="39" s="2" customFormat="1" ht="64" customHeight="1" spans="1:6">
      <c r="A39" s="12">
        <v>1</v>
      </c>
      <c r="B39" s="14" t="s">
        <v>82</v>
      </c>
      <c r="C39" s="14" t="s">
        <v>83</v>
      </c>
      <c r="D39" s="22" t="s">
        <v>25</v>
      </c>
      <c r="E39" s="12">
        <v>50.16</v>
      </c>
      <c r="F39" s="26"/>
    </row>
    <row r="40" s="2" customFormat="1" ht="40" customHeight="1" spans="1:6">
      <c r="A40" s="12">
        <v>2</v>
      </c>
      <c r="B40" s="14" t="s">
        <v>84</v>
      </c>
      <c r="C40" s="14" t="s">
        <v>85</v>
      </c>
      <c r="D40" s="22" t="s">
        <v>11</v>
      </c>
      <c r="E40" s="12">
        <v>7.6</v>
      </c>
      <c r="F40" s="26"/>
    </row>
    <row r="41" s="2" customFormat="1" ht="40" customHeight="1" spans="1:6">
      <c r="A41" s="12">
        <v>3</v>
      </c>
      <c r="B41" s="14" t="s">
        <v>84</v>
      </c>
      <c r="C41" s="14" t="s">
        <v>86</v>
      </c>
      <c r="D41" s="22" t="s">
        <v>11</v>
      </c>
      <c r="E41" s="12">
        <f>18-7.6</f>
        <v>10.4</v>
      </c>
      <c r="F41" s="26"/>
    </row>
    <row r="42" s="2" customFormat="1" ht="47" customHeight="1" spans="1:6">
      <c r="A42" s="12">
        <v>4</v>
      </c>
      <c r="B42" s="14" t="s">
        <v>87</v>
      </c>
      <c r="C42" s="14" t="s">
        <v>88</v>
      </c>
      <c r="D42" s="22" t="s">
        <v>55</v>
      </c>
      <c r="E42" s="12">
        <v>1</v>
      </c>
      <c r="F42" s="26"/>
    </row>
    <row r="43" s="2" customFormat="1" ht="63" customHeight="1" spans="1:6">
      <c r="A43" s="12">
        <v>5</v>
      </c>
      <c r="B43" s="14" t="s">
        <v>89</v>
      </c>
      <c r="C43" s="14" t="s">
        <v>90</v>
      </c>
      <c r="D43" s="22" t="s">
        <v>55</v>
      </c>
      <c r="E43" s="12">
        <v>1</v>
      </c>
      <c r="F43" s="26"/>
    </row>
    <row r="44" s="2" customFormat="1" ht="39" customHeight="1" spans="1:6">
      <c r="A44" s="12">
        <v>6</v>
      </c>
      <c r="B44" s="14" t="s">
        <v>91</v>
      </c>
      <c r="C44" s="14" t="s">
        <v>92</v>
      </c>
      <c r="D44" s="22" t="s">
        <v>25</v>
      </c>
      <c r="E44" s="12">
        <f>3.5*6*2</f>
        <v>42</v>
      </c>
      <c r="F44" s="20"/>
    </row>
    <row r="45" s="2" customFormat="1" ht="32" customHeight="1" spans="1:6">
      <c r="A45" s="12">
        <v>7</v>
      </c>
      <c r="B45" s="14" t="s">
        <v>93</v>
      </c>
      <c r="C45" s="14" t="s">
        <v>94</v>
      </c>
      <c r="D45" s="22" t="s">
        <v>11</v>
      </c>
      <c r="E45" s="12">
        <v>625</v>
      </c>
      <c r="F45" s="20"/>
    </row>
    <row r="46" s="2" customFormat="1" ht="34" customHeight="1" spans="1:6">
      <c r="A46" s="12">
        <v>8</v>
      </c>
      <c r="B46" s="14" t="s">
        <v>95</v>
      </c>
      <c r="C46" s="14" t="s">
        <v>96</v>
      </c>
      <c r="D46" s="22" t="s">
        <v>25</v>
      </c>
      <c r="E46" s="27">
        <f>2.355*1.465+2.355*1.455+2.365*1.445</f>
        <v>10.294025</v>
      </c>
      <c r="F46" s="20"/>
    </row>
    <row r="47" s="2" customFormat="1" ht="28" customHeight="1" spans="1:6">
      <c r="A47" s="9" t="s">
        <v>97</v>
      </c>
      <c r="B47" s="10" t="s">
        <v>98</v>
      </c>
      <c r="C47" s="10"/>
      <c r="D47" s="11"/>
      <c r="E47" s="9"/>
      <c r="F47" s="9"/>
    </row>
    <row r="48" s="2" customFormat="1" ht="100" customHeight="1" spans="1:6">
      <c r="A48" s="12">
        <v>1</v>
      </c>
      <c r="B48" s="14" t="s">
        <v>98</v>
      </c>
      <c r="C48" s="14" t="s">
        <v>99</v>
      </c>
      <c r="D48" s="22" t="s">
        <v>55</v>
      </c>
      <c r="E48" s="12">
        <v>1</v>
      </c>
      <c r="F48" s="20"/>
    </row>
  </sheetData>
  <mergeCells count="8">
    <mergeCell ref="A1:F1"/>
    <mergeCell ref="B4:B5"/>
    <mergeCell ref="B12:B14"/>
    <mergeCell ref="D4:D5"/>
    <mergeCell ref="D12:D14"/>
    <mergeCell ref="E4:E5"/>
    <mergeCell ref="E12:E14"/>
    <mergeCell ref="F4:F5"/>
  </mergeCells>
  <pageMargins left="0.751388888888889" right="0.590277777777778" top="0.511805555555556" bottom="0.354166666666667" header="0.314583333333333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姚欣沭</dc:creator>
  <cp:lastModifiedBy>胡磊</cp:lastModifiedBy>
  <dcterms:created xsi:type="dcterms:W3CDTF">2025-05-23T06:07:00Z</dcterms:created>
  <dcterms:modified xsi:type="dcterms:W3CDTF">2025-07-09T02:45:54Z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76E12DE82A984ADB809B764434845DA3_13</vt:lpwstr>
  </property>
  <property fmtid="{D5CDD505-2E9C-101B-9397-08002B2CF9AE}" pid="3" name="KSOProductBuildVer">
    <vt:lpwstr>2052-12.1.0.21541</vt:lpwstr>
  </property>
</Properties>
</file>